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n Williamson\Documents\OneDrive for Business\Iain\Documents\IAINS FILES\Private\Cricket\"/>
    </mc:Choice>
  </mc:AlternateContent>
  <bookViews>
    <workbookView xWindow="0" yWindow="0" windowWidth="28800" windowHeight="12195"/>
  </bookViews>
  <sheets>
    <sheet name="Batting" sheetId="1" r:id="rId1"/>
    <sheet name="Bowlin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3" i="1" l="1"/>
  <c r="AK23" i="1"/>
  <c r="AN23" i="1" s="1"/>
  <c r="AL23" i="1"/>
  <c r="AM23" i="1"/>
  <c r="AP16" i="2" l="1"/>
  <c r="AP22" i="2"/>
  <c r="AP9" i="2"/>
  <c r="AJ23" i="2"/>
  <c r="AK23" i="2"/>
  <c r="AL23" i="2"/>
  <c r="AM23" i="2"/>
  <c r="AN23" i="2" s="1"/>
  <c r="AN22" i="2"/>
  <c r="AO22" i="2"/>
  <c r="T35" i="1"/>
  <c r="AP23" i="2" l="1"/>
  <c r="AO23" i="2"/>
  <c r="AL32" i="2"/>
  <c r="AL33" i="2"/>
  <c r="AL34" i="2"/>
  <c r="AL35" i="2"/>
  <c r="AL31" i="2"/>
  <c r="AL27" i="2"/>
  <c r="AJ10" i="2"/>
  <c r="AK10" i="2"/>
  <c r="AL10" i="2"/>
  <c r="AM10" i="2"/>
  <c r="AJ11" i="2"/>
  <c r="AK11" i="2"/>
  <c r="AL11" i="2"/>
  <c r="AM11" i="2"/>
  <c r="AO11" i="2" s="1"/>
  <c r="AJ12" i="2"/>
  <c r="AP12" i="2" s="1"/>
  <c r="AK12" i="2"/>
  <c r="AL12" i="2"/>
  <c r="AM12" i="2"/>
  <c r="AJ13" i="2"/>
  <c r="AK13" i="2"/>
  <c r="AL13" i="2"/>
  <c r="AM13" i="2"/>
  <c r="AN13" i="2" s="1"/>
  <c r="AJ14" i="2"/>
  <c r="AK14" i="2"/>
  <c r="AL14" i="2"/>
  <c r="AM14" i="2"/>
  <c r="AJ15" i="2"/>
  <c r="AK15" i="2"/>
  <c r="AL15" i="2"/>
  <c r="AM15" i="2"/>
  <c r="AJ16" i="2"/>
  <c r="AK16" i="2"/>
  <c r="AL16" i="2"/>
  <c r="AM16" i="2"/>
  <c r="AJ17" i="2"/>
  <c r="AK17" i="2"/>
  <c r="AL17" i="2"/>
  <c r="AM17" i="2"/>
  <c r="AN17" i="2" s="1"/>
  <c r="AJ18" i="2"/>
  <c r="AK18" i="2"/>
  <c r="AL18" i="2"/>
  <c r="AN18" i="2" s="1"/>
  <c r="AM18" i="2"/>
  <c r="AJ19" i="2"/>
  <c r="AK19" i="2"/>
  <c r="AL19" i="2"/>
  <c r="AM19" i="2"/>
  <c r="AJ20" i="2"/>
  <c r="AK20" i="2"/>
  <c r="AL20" i="2"/>
  <c r="AM20" i="2"/>
  <c r="AJ21" i="2"/>
  <c r="AK21" i="2"/>
  <c r="AL21" i="2"/>
  <c r="AM21" i="2"/>
  <c r="AJ22" i="2"/>
  <c r="AK22" i="2"/>
  <c r="AL22" i="2"/>
  <c r="AM22" i="2"/>
  <c r="AK9" i="2"/>
  <c r="AL9" i="2"/>
  <c r="AM9" i="2"/>
  <c r="AN9" i="2" s="1"/>
  <c r="AJ9" i="2"/>
  <c r="P29" i="2"/>
  <c r="Q29" i="2"/>
  <c r="R29" i="2"/>
  <c r="S29" i="2"/>
  <c r="T29" i="2"/>
  <c r="U29" i="2"/>
  <c r="V29" i="2"/>
  <c r="W29" i="2"/>
  <c r="R36" i="2"/>
  <c r="V36" i="2"/>
  <c r="AJ31" i="1"/>
  <c r="AJ32" i="1"/>
  <c r="AJ33" i="1"/>
  <c r="AJ34" i="1"/>
  <c r="AJ26" i="1"/>
  <c r="AJ10" i="1"/>
  <c r="AK10" i="1"/>
  <c r="AL10" i="1"/>
  <c r="AM10" i="1"/>
  <c r="AJ11" i="1"/>
  <c r="AK11" i="1"/>
  <c r="AN11" i="1" s="1"/>
  <c r="AL11" i="1"/>
  <c r="AM11" i="1"/>
  <c r="AJ12" i="1"/>
  <c r="AK12" i="1"/>
  <c r="AL12" i="1"/>
  <c r="AM12" i="1"/>
  <c r="AJ13" i="1"/>
  <c r="AK13" i="1"/>
  <c r="AL13" i="1"/>
  <c r="AM13" i="1"/>
  <c r="AJ14" i="1"/>
  <c r="AK14" i="1"/>
  <c r="AL14" i="1"/>
  <c r="AM14" i="1"/>
  <c r="AJ15" i="1"/>
  <c r="AK15" i="1"/>
  <c r="AL15" i="1"/>
  <c r="AM15" i="1"/>
  <c r="AJ16" i="1"/>
  <c r="AK16" i="1"/>
  <c r="AL16" i="1"/>
  <c r="AM16" i="1"/>
  <c r="AJ17" i="1"/>
  <c r="AK17" i="1"/>
  <c r="AL17" i="1"/>
  <c r="AM17" i="1"/>
  <c r="AJ18" i="1"/>
  <c r="AK18" i="1"/>
  <c r="AN18" i="1" s="1"/>
  <c r="AL18" i="1"/>
  <c r="AM18" i="1"/>
  <c r="AJ19" i="1"/>
  <c r="AK19" i="1"/>
  <c r="AL19" i="1"/>
  <c r="AM19" i="1"/>
  <c r="AJ20" i="1"/>
  <c r="AK20" i="1"/>
  <c r="AL20" i="1"/>
  <c r="AM20" i="1"/>
  <c r="AJ21" i="1"/>
  <c r="AK21" i="1"/>
  <c r="AL21" i="1"/>
  <c r="AM21" i="1"/>
  <c r="AJ22" i="1"/>
  <c r="AK22" i="1"/>
  <c r="AL22" i="1"/>
  <c r="AM22" i="1"/>
  <c r="AK9" i="1"/>
  <c r="AL9" i="1"/>
  <c r="AM9" i="1"/>
  <c r="AJ9" i="1"/>
  <c r="P28" i="1"/>
  <c r="Q28" i="1"/>
  <c r="R28" i="1"/>
  <c r="S28" i="1"/>
  <c r="T28" i="1"/>
  <c r="U28" i="1"/>
  <c r="V28" i="1"/>
  <c r="W28" i="1"/>
  <c r="X28" i="1"/>
  <c r="Y28" i="1"/>
  <c r="L37" i="1"/>
  <c r="H30" i="1"/>
  <c r="H35" i="1" s="1"/>
  <c r="L30" i="1"/>
  <c r="L35" i="1" s="1"/>
  <c r="X30" i="1"/>
  <c r="X35" i="1" s="1"/>
  <c r="AB30" i="1"/>
  <c r="AB35" i="1" s="1"/>
  <c r="AF30" i="1"/>
  <c r="AF35" i="1" s="1"/>
  <c r="D30" i="1"/>
  <c r="AI28" i="1"/>
  <c r="AH28" i="1"/>
  <c r="AG28" i="1"/>
  <c r="AF28" i="1"/>
  <c r="AE28" i="1"/>
  <c r="AD28" i="1"/>
  <c r="AC28" i="1"/>
  <c r="AB28" i="1"/>
  <c r="AA28" i="1"/>
  <c r="Z28" i="1"/>
  <c r="O28" i="1"/>
  <c r="N28" i="1"/>
  <c r="M28" i="1"/>
  <c r="L28" i="1"/>
  <c r="K28" i="1"/>
  <c r="J28" i="1"/>
  <c r="I28" i="1"/>
  <c r="H28" i="1"/>
  <c r="G28" i="1"/>
  <c r="F28" i="1"/>
  <c r="E28" i="1"/>
  <c r="D28" i="1"/>
  <c r="AN21" i="1"/>
  <c r="AN16" i="1"/>
  <c r="AN10" i="1"/>
  <c r="AO10" i="2"/>
  <c r="AO16" i="2"/>
  <c r="AO17" i="2"/>
  <c r="AN10" i="2"/>
  <c r="AN16" i="2"/>
  <c r="H29" i="2"/>
  <c r="I29" i="2"/>
  <c r="J29" i="2"/>
  <c r="K29" i="2"/>
  <c r="L29" i="2"/>
  <c r="M29" i="2"/>
  <c r="N29" i="2"/>
  <c r="O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J36" i="2"/>
  <c r="N36" i="2"/>
  <c r="Z36" i="2"/>
  <c r="AD36" i="2"/>
  <c r="AH36" i="2"/>
  <c r="F36" i="2"/>
  <c r="G29" i="2"/>
  <c r="D29" i="2"/>
  <c r="E29" i="2"/>
  <c r="F29" i="2"/>
  <c r="AP21" i="2" l="1"/>
  <c r="AN20" i="2"/>
  <c r="AO20" i="2"/>
  <c r="AP20" i="2"/>
  <c r="AN15" i="1"/>
  <c r="AN17" i="1"/>
  <c r="AP19" i="2"/>
  <c r="AO18" i="2"/>
  <c r="AP18" i="2"/>
  <c r="AN15" i="2"/>
  <c r="AP15" i="2"/>
  <c r="AO14" i="2"/>
  <c r="AP14" i="2"/>
  <c r="AP13" i="2"/>
  <c r="AO12" i="2"/>
  <c r="AJ30" i="1"/>
  <c r="AJ35" i="1" s="1"/>
  <c r="AN22" i="1"/>
  <c r="AN13" i="1"/>
  <c r="AN14" i="2"/>
  <c r="AN12" i="2"/>
  <c r="AN21" i="2"/>
  <c r="AO19" i="2"/>
  <c r="AO15" i="2"/>
  <c r="AN11" i="2"/>
  <c r="AO21" i="2"/>
  <c r="AO13" i="2"/>
  <c r="AN19" i="2"/>
  <c r="AO9" i="2"/>
  <c r="AN20" i="1"/>
  <c r="AN19" i="1"/>
  <c r="AN14" i="1"/>
  <c r="AN9" i="1"/>
  <c r="AN12" i="1"/>
  <c r="D35" i="1"/>
  <c r="AJ28" i="1"/>
  <c r="AK28" i="1"/>
  <c r="AL28" i="1"/>
  <c r="AM28" i="1"/>
  <c r="AL36" i="2"/>
  <c r="AL29" i="2"/>
  <c r="AM29" i="2"/>
  <c r="AK29" i="2"/>
  <c r="AJ29" i="2"/>
  <c r="AP29" i="2" l="1"/>
  <c r="AO29" i="2"/>
  <c r="AN29" i="2"/>
</calcChain>
</file>

<file path=xl/sharedStrings.xml><?xml version="1.0" encoding="utf-8"?>
<sst xmlns="http://schemas.openxmlformats.org/spreadsheetml/2006/main" count="216" uniqueCount="84">
  <si>
    <t>DATE</t>
  </si>
  <si>
    <t>VENUE</t>
  </si>
  <si>
    <t>OPPOSITION</t>
  </si>
  <si>
    <t>NAME</t>
  </si>
  <si>
    <t>PRESTON U11'S BATTING</t>
  </si>
  <si>
    <t>NIDHAAN</t>
  </si>
  <si>
    <t>DECLAN</t>
  </si>
  <si>
    <t>XANDER</t>
  </si>
  <si>
    <t>JACOB</t>
  </si>
  <si>
    <t>ELLIOTT</t>
  </si>
  <si>
    <t>HARRY</t>
  </si>
  <si>
    <t>ROBERT</t>
  </si>
  <si>
    <t>SAM</t>
  </si>
  <si>
    <t>NATHAN</t>
  </si>
  <si>
    <t>DANIEL</t>
  </si>
  <si>
    <t>JAMES</t>
  </si>
  <si>
    <t>M</t>
  </si>
  <si>
    <t>R</t>
  </si>
  <si>
    <t>W</t>
  </si>
  <si>
    <t>O</t>
  </si>
  <si>
    <t>4TH MAY 2017</t>
  </si>
  <si>
    <t>WESTON</t>
  </si>
  <si>
    <t>AWAY</t>
  </si>
  <si>
    <t>RESULT</t>
  </si>
  <si>
    <t>PRESTON WIN BY 7 WICKETS</t>
  </si>
  <si>
    <t>TOTAL</t>
  </si>
  <si>
    <t>EXTRAS (B/LB)</t>
  </si>
  <si>
    <t>RUNS FROM BAT</t>
  </si>
  <si>
    <t>WIDES</t>
  </si>
  <si>
    <t>NO BALLS</t>
  </si>
  <si>
    <t>BYES</t>
  </si>
  <si>
    <t>LEG BYES</t>
  </si>
  <si>
    <t>RUN OUTS</t>
  </si>
  <si>
    <t>12TH MAY 2017</t>
  </si>
  <si>
    <t>HOME</t>
  </si>
  <si>
    <t>HITCHIN</t>
  </si>
  <si>
    <t>ARHAM</t>
  </si>
  <si>
    <t>AWAD</t>
  </si>
  <si>
    <t>TOBY</t>
  </si>
  <si>
    <t>22ND MAY 2017</t>
  </si>
  <si>
    <t>NORTH MYMMS</t>
  </si>
  <si>
    <t>AVE</t>
  </si>
  <si>
    <t>SR</t>
  </si>
  <si>
    <t>BB</t>
  </si>
  <si>
    <t>2/8</t>
  </si>
  <si>
    <t>1/7</t>
  </si>
  <si>
    <t>1/12</t>
  </si>
  <si>
    <t>3/11</t>
  </si>
  <si>
    <t>1/8</t>
  </si>
  <si>
    <t>RUNS</t>
  </si>
  <si>
    <t>OUT</t>
  </si>
  <si>
    <t>CATCH</t>
  </si>
  <si>
    <t>R/O</t>
  </si>
  <si>
    <t xml:space="preserve">EXTRAS </t>
  </si>
  <si>
    <t>PRESTON LOST BY 52 RUNS</t>
  </si>
  <si>
    <t>TS</t>
  </si>
  <si>
    <t>3*</t>
  </si>
  <si>
    <t>0*</t>
  </si>
  <si>
    <t>4</t>
  </si>
  <si>
    <t>2</t>
  </si>
  <si>
    <t>23RD JUNE 2017</t>
  </si>
  <si>
    <t>PRESTON LOST BY 8 WICKETS</t>
  </si>
  <si>
    <t>32*</t>
  </si>
  <si>
    <t>30*</t>
  </si>
  <si>
    <t>26TH JUNE 2017</t>
  </si>
  <si>
    <t>FREDDIE</t>
  </si>
  <si>
    <t>31*</t>
  </si>
  <si>
    <t>PRESTON WON BY 63 RUNS</t>
  </si>
  <si>
    <t>3/6</t>
  </si>
  <si>
    <t>2/6</t>
  </si>
  <si>
    <t>0/9</t>
  </si>
  <si>
    <t>0/13</t>
  </si>
  <si>
    <t>ER</t>
  </si>
  <si>
    <t>30TH JUNE 2017</t>
  </si>
  <si>
    <t>WELWYN</t>
  </si>
  <si>
    <t>PRESTON LOST BY 60 RUNS</t>
  </si>
  <si>
    <t>8</t>
  </si>
  <si>
    <t>1</t>
  </si>
  <si>
    <t>13</t>
  </si>
  <si>
    <t>7TH JULY 2017</t>
  </si>
  <si>
    <t>Played</t>
  </si>
  <si>
    <t>16*</t>
  </si>
  <si>
    <t>PRESTON LOST BY 82 RUNS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</si>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</sst>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9" fontId="2" fillId="0" borderId="0" xfId="0" applyNumberFormat="1" applyFont="1" applyAlignment="1">
      <alignment horizontal="center"/>
    </xf>
    <xf numFmtId="43" fontId="0" fillId="0" borderId="0" xfId="1" applyFont="1"/>
    <xf numFmtId="43" fontId="2" fillId="0" borderId="0" xfId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workbookViewId="0">
      <pane xSplit="1" ySplit="7" topLeftCell="Q8" activePane="bottomRight" state="frozen"/>
      <selection pane="topRight" activeCell="B1" sqref="B1"/>
      <selection pane="bottomLeft" activeCell="A8" sqref="A8"/>
      <selection pane="bottomRight" activeCell="AL12" sqref="AL12"/>
    </sheetView>
  </sheetViews>
  <sheetFormatPr defaultRowHeight="15" x14ac:dyDescent="0.25"/>
  <cols>
    <col min="40" max="40" width="9.140625" style="5"/>
    <col min="41" max="41" width="9.140625" style="7"/>
  </cols>
  <sheetData>
    <row r="1" spans="1:42" x14ac:dyDescent="0.25">
      <c r="A1" t="s">
        <v>4</v>
      </c>
    </row>
    <row r="3" spans="1:42" x14ac:dyDescent="0.25">
      <c r="A3" t="s">
        <v>0</v>
      </c>
      <c r="D3" s="10" t="s">
        <v>20</v>
      </c>
      <c r="E3" s="10"/>
      <c r="F3" s="10"/>
      <c r="G3" s="10"/>
      <c r="H3" s="10" t="s">
        <v>33</v>
      </c>
      <c r="I3" s="10"/>
      <c r="J3" s="10"/>
      <c r="K3" s="10"/>
      <c r="L3" s="10" t="s">
        <v>39</v>
      </c>
      <c r="M3" s="10"/>
      <c r="N3" s="10"/>
      <c r="O3" s="10"/>
      <c r="P3" s="10"/>
      <c r="Q3" s="10"/>
      <c r="R3" s="10"/>
      <c r="S3" s="10"/>
      <c r="T3" s="10" t="s">
        <v>60</v>
      </c>
      <c r="U3" s="10"/>
      <c r="V3" s="10"/>
      <c r="W3" s="10"/>
      <c r="X3" s="10" t="s">
        <v>64</v>
      </c>
      <c r="Y3" s="10"/>
      <c r="Z3" s="10"/>
      <c r="AA3" s="10"/>
      <c r="AB3" s="10" t="s">
        <v>73</v>
      </c>
      <c r="AC3" s="10"/>
      <c r="AD3" s="10"/>
      <c r="AE3" s="10"/>
      <c r="AF3" s="10" t="s">
        <v>79</v>
      </c>
      <c r="AG3" s="10"/>
      <c r="AH3" s="10"/>
      <c r="AI3" s="10"/>
      <c r="AJ3" s="10" t="s">
        <v>25</v>
      </c>
      <c r="AK3" s="10"/>
      <c r="AL3" s="10"/>
      <c r="AM3" s="10"/>
      <c r="AN3" s="10"/>
      <c r="AO3" s="10"/>
      <c r="AP3" s="2"/>
    </row>
    <row r="4" spans="1:42" x14ac:dyDescent="0.25">
      <c r="A4" t="s">
        <v>1</v>
      </c>
      <c r="D4" s="10" t="s">
        <v>22</v>
      </c>
      <c r="E4" s="10"/>
      <c r="F4" s="10"/>
      <c r="G4" s="10"/>
      <c r="H4" s="10" t="s">
        <v>34</v>
      </c>
      <c r="I4" s="10"/>
      <c r="J4" s="10"/>
      <c r="K4" s="10"/>
      <c r="L4" s="10" t="s">
        <v>34</v>
      </c>
      <c r="M4" s="10"/>
      <c r="N4" s="10"/>
      <c r="O4" s="10"/>
      <c r="P4" s="10"/>
      <c r="Q4" s="10"/>
      <c r="R4" s="10"/>
      <c r="S4" s="10"/>
      <c r="T4" s="10" t="s">
        <v>22</v>
      </c>
      <c r="U4" s="10"/>
      <c r="V4" s="10"/>
      <c r="W4" s="10"/>
      <c r="X4" s="10" t="s">
        <v>34</v>
      </c>
      <c r="Y4" s="10"/>
      <c r="Z4" s="10"/>
      <c r="AA4" s="10"/>
      <c r="AB4" s="10" t="s">
        <v>22</v>
      </c>
      <c r="AC4" s="10"/>
      <c r="AD4" s="10"/>
      <c r="AE4" s="10"/>
      <c r="AF4" s="10" t="s">
        <v>34</v>
      </c>
      <c r="AG4" s="10"/>
      <c r="AH4" s="10"/>
      <c r="AI4" s="10"/>
      <c r="AJ4" s="10"/>
      <c r="AK4" s="10"/>
      <c r="AL4" s="10"/>
      <c r="AM4" s="10"/>
    </row>
    <row r="5" spans="1:42" x14ac:dyDescent="0.25">
      <c r="A5" t="s">
        <v>2</v>
      </c>
      <c r="D5" s="10" t="s">
        <v>21</v>
      </c>
      <c r="E5" s="10"/>
      <c r="F5" s="10"/>
      <c r="G5" s="10"/>
      <c r="H5" s="10" t="s">
        <v>35</v>
      </c>
      <c r="I5" s="10"/>
      <c r="J5" s="10"/>
      <c r="K5" s="10"/>
      <c r="L5" s="10" t="s">
        <v>40</v>
      </c>
      <c r="M5" s="10"/>
      <c r="N5" s="10"/>
      <c r="O5" s="10"/>
      <c r="P5" s="10"/>
      <c r="Q5" s="10"/>
      <c r="R5" s="10"/>
      <c r="S5" s="10"/>
      <c r="T5" s="10" t="s">
        <v>35</v>
      </c>
      <c r="U5" s="10"/>
      <c r="V5" s="10"/>
      <c r="W5" s="10"/>
      <c r="X5" s="10" t="s">
        <v>21</v>
      </c>
      <c r="Y5" s="10"/>
      <c r="Z5" s="10"/>
      <c r="AA5" s="10"/>
      <c r="AB5" s="10" t="s">
        <v>74</v>
      </c>
      <c r="AC5" s="10"/>
      <c r="AD5" s="10"/>
      <c r="AE5" s="10"/>
      <c r="AF5" s="10" t="s">
        <v>74</v>
      </c>
      <c r="AG5" s="10"/>
      <c r="AH5" s="10"/>
      <c r="AI5" s="10"/>
      <c r="AJ5" s="10"/>
      <c r="AK5" s="10"/>
      <c r="AL5" s="10"/>
      <c r="AM5" s="10"/>
    </row>
    <row r="7" spans="1:42" x14ac:dyDescent="0.25">
      <c r="A7" t="s">
        <v>3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49</v>
      </c>
      <c r="U7" s="1" t="s">
        <v>50</v>
      </c>
      <c r="V7" s="1" t="s">
        <v>51</v>
      </c>
      <c r="W7" s="1" t="s">
        <v>52</v>
      </c>
      <c r="X7" s="1" t="s">
        <v>49</v>
      </c>
      <c r="Y7" s="1" t="s">
        <v>50</v>
      </c>
      <c r="Z7" s="1" t="s">
        <v>51</v>
      </c>
      <c r="AA7" s="1" t="s">
        <v>52</v>
      </c>
      <c r="AB7" s="1" t="s">
        <v>49</v>
      </c>
      <c r="AC7" s="1" t="s">
        <v>50</v>
      </c>
      <c r="AD7" s="1" t="s">
        <v>51</v>
      </c>
      <c r="AE7" s="1" t="s">
        <v>52</v>
      </c>
      <c r="AF7" s="1" t="s">
        <v>49</v>
      </c>
      <c r="AG7" s="1" t="s">
        <v>50</v>
      </c>
      <c r="AH7" s="1" t="s">
        <v>51</v>
      </c>
      <c r="AI7" s="1" t="s">
        <v>52</v>
      </c>
      <c r="AJ7" s="1" t="s">
        <v>49</v>
      </c>
      <c r="AK7" s="1" t="s">
        <v>50</v>
      </c>
      <c r="AL7" s="1" t="s">
        <v>51</v>
      </c>
      <c r="AM7" s="1" t="s">
        <v>52</v>
      </c>
      <c r="AN7" s="6" t="s">
        <v>41</v>
      </c>
      <c r="AO7" s="4" t="s">
        <v>55</v>
      </c>
      <c r="AP7" s="1" t="s">
        <v>80</v>
      </c>
    </row>
    <row r="9" spans="1:42" x14ac:dyDescent="0.25">
      <c r="A9" t="s">
        <v>5</v>
      </c>
      <c r="D9" s="8">
        <v>0</v>
      </c>
      <c r="E9" s="8">
        <v>1</v>
      </c>
      <c r="F9" s="8"/>
      <c r="G9" s="8"/>
      <c r="H9" s="8">
        <v>16</v>
      </c>
      <c r="I9" s="8">
        <v>1</v>
      </c>
      <c r="J9" s="8"/>
      <c r="K9" s="8"/>
      <c r="L9" s="8">
        <v>0</v>
      </c>
      <c r="M9" s="8">
        <v>1</v>
      </c>
      <c r="N9" s="8"/>
      <c r="O9" s="8"/>
      <c r="P9" s="9"/>
      <c r="Q9" s="9"/>
      <c r="R9" s="9"/>
      <c r="S9" s="9"/>
      <c r="T9" s="8">
        <v>0</v>
      </c>
      <c r="U9" s="8">
        <v>1</v>
      </c>
      <c r="V9" s="8"/>
      <c r="W9" s="8"/>
      <c r="X9" s="8">
        <v>31</v>
      </c>
      <c r="Y9" s="8">
        <v>0</v>
      </c>
      <c r="Z9" s="8"/>
      <c r="AA9" s="8"/>
      <c r="AB9" s="8">
        <v>0</v>
      </c>
      <c r="AC9" s="8">
        <v>1</v>
      </c>
      <c r="AD9" s="8">
        <v>1</v>
      </c>
      <c r="AE9" s="8"/>
      <c r="AF9" s="8">
        <v>3</v>
      </c>
      <c r="AG9" s="8">
        <v>1</v>
      </c>
      <c r="AH9" s="8"/>
      <c r="AI9" s="8"/>
      <c r="AJ9">
        <f>D9+H9+L9+X9+AB9+AF9+P9+T9</f>
        <v>50</v>
      </c>
      <c r="AK9">
        <f t="shared" ref="AK9:AM9" si="0">E9+I9+M9+Y9+AC9+AG9+Q9+U9</f>
        <v>6</v>
      </c>
      <c r="AL9">
        <f t="shared" si="0"/>
        <v>1</v>
      </c>
      <c r="AM9">
        <f t="shared" si="0"/>
        <v>0</v>
      </c>
      <c r="AN9" s="5">
        <f>IF(AK9=0," ",AJ9/AK9)</f>
        <v>8.3333333333333339</v>
      </c>
      <c r="AO9" s="7" t="s">
        <v>66</v>
      </c>
      <c r="AP9">
        <v>6</v>
      </c>
    </row>
    <row r="10" spans="1:42" x14ac:dyDescent="0.25">
      <c r="A10" t="s">
        <v>6</v>
      </c>
      <c r="D10" s="8">
        <v>3</v>
      </c>
      <c r="E10" s="8">
        <v>0</v>
      </c>
      <c r="F10" s="8"/>
      <c r="G10" s="8"/>
      <c r="H10" s="8"/>
      <c r="I10" s="8"/>
      <c r="J10" s="8"/>
      <c r="K10" s="8"/>
      <c r="P10" s="9"/>
      <c r="Q10" s="9"/>
      <c r="R10" s="9"/>
      <c r="S10" s="9"/>
      <c r="T10" s="9"/>
      <c r="U10" s="9"/>
      <c r="V10" s="9"/>
      <c r="W10" s="9"/>
      <c r="AJ10">
        <f t="shared" ref="AJ10:AJ22" si="1">D10+H10+L10+X10+AB10+AF10+P10+T10</f>
        <v>3</v>
      </c>
      <c r="AK10">
        <f t="shared" ref="AK10:AK22" si="2">E10+I10+M10+Y10+AC10+AG10+Q10+U10</f>
        <v>0</v>
      </c>
      <c r="AL10">
        <f t="shared" ref="AL10:AL22" si="3">F10+J10+N10+Z10+AD10+AH10+R10+V10</f>
        <v>0</v>
      </c>
      <c r="AM10">
        <f t="shared" ref="AM10:AM22" si="4">G10+K10+O10+AA10+AE10+AI10+S10+W10</f>
        <v>0</v>
      </c>
      <c r="AN10" s="5" t="str">
        <f t="shared" ref="AN10:AN22" si="5">IF(AK10=0," ",AJ10/AK10)</f>
        <v xml:space="preserve"> </v>
      </c>
      <c r="AO10" s="7" t="s">
        <v>56</v>
      </c>
      <c r="AP10">
        <v>2</v>
      </c>
    </row>
    <row r="11" spans="1:42" x14ac:dyDescent="0.25">
      <c r="A11" t="s">
        <v>7</v>
      </c>
      <c r="D11" s="8">
        <v>0</v>
      </c>
      <c r="E11" s="8">
        <v>1</v>
      </c>
      <c r="F11" s="8"/>
      <c r="G11" s="8"/>
      <c r="H11" s="8"/>
      <c r="I11" s="8"/>
      <c r="J11" s="8"/>
      <c r="K11" s="8"/>
      <c r="L11" s="8">
        <v>0</v>
      </c>
      <c r="M11" s="8">
        <v>1</v>
      </c>
      <c r="N11" s="8"/>
      <c r="O11" s="8"/>
      <c r="P11" s="9"/>
      <c r="Q11" s="9"/>
      <c r="R11" s="9"/>
      <c r="S11" s="9"/>
      <c r="T11" s="8">
        <v>4</v>
      </c>
      <c r="U11" s="8">
        <v>1</v>
      </c>
      <c r="V11" s="8"/>
      <c r="W11" s="8"/>
      <c r="AB11" s="8">
        <v>8</v>
      </c>
      <c r="AC11" s="8">
        <v>1</v>
      </c>
      <c r="AD11" s="8"/>
      <c r="AE11" s="8"/>
      <c r="AF11" s="8">
        <v>7</v>
      </c>
      <c r="AG11" s="8">
        <v>1</v>
      </c>
      <c r="AH11" s="8"/>
      <c r="AI11" s="8"/>
      <c r="AJ11">
        <f t="shared" si="1"/>
        <v>19</v>
      </c>
      <c r="AK11">
        <f t="shared" si="2"/>
        <v>5</v>
      </c>
      <c r="AL11">
        <f t="shared" si="3"/>
        <v>0</v>
      </c>
      <c r="AM11">
        <f t="shared" si="4"/>
        <v>0</v>
      </c>
      <c r="AN11" s="5">
        <f t="shared" si="5"/>
        <v>3.8</v>
      </c>
      <c r="AO11" s="7" t="s">
        <v>76</v>
      </c>
      <c r="AP11">
        <v>5</v>
      </c>
    </row>
    <row r="12" spans="1:42" x14ac:dyDescent="0.25">
      <c r="A12" t="s">
        <v>8</v>
      </c>
      <c r="D12" s="8">
        <v>4</v>
      </c>
      <c r="E12" s="8">
        <v>1</v>
      </c>
      <c r="F12" s="8"/>
      <c r="G12" s="8"/>
      <c r="H12" s="8">
        <v>5</v>
      </c>
      <c r="I12" s="8">
        <v>0</v>
      </c>
      <c r="J12" s="8"/>
      <c r="K12" s="8"/>
      <c r="L12" s="8">
        <v>0</v>
      </c>
      <c r="M12" s="8">
        <v>1</v>
      </c>
      <c r="N12" s="8">
        <v>1</v>
      </c>
      <c r="O12" s="8"/>
      <c r="P12" s="9"/>
      <c r="Q12" s="9"/>
      <c r="R12" s="9"/>
      <c r="S12" s="9"/>
      <c r="T12" s="8">
        <v>32</v>
      </c>
      <c r="U12" s="8">
        <v>0</v>
      </c>
      <c r="V12" s="8"/>
      <c r="W12" s="8"/>
      <c r="X12" s="8">
        <v>30</v>
      </c>
      <c r="Y12" s="8">
        <v>0</v>
      </c>
      <c r="Z12" s="8">
        <v>1</v>
      </c>
      <c r="AA12" s="8"/>
      <c r="AB12" s="8">
        <v>12</v>
      </c>
      <c r="AC12" s="8">
        <v>1</v>
      </c>
      <c r="AD12" s="8"/>
      <c r="AE12" s="8">
        <v>1</v>
      </c>
      <c r="AF12" s="8">
        <v>0</v>
      </c>
      <c r="AG12" s="8">
        <v>1</v>
      </c>
      <c r="AH12" s="8"/>
      <c r="AI12" s="8"/>
      <c r="AJ12">
        <f t="shared" si="1"/>
        <v>83</v>
      </c>
      <c r="AK12">
        <f t="shared" si="2"/>
        <v>4</v>
      </c>
      <c r="AL12">
        <f t="shared" si="3"/>
        <v>2</v>
      </c>
      <c r="AM12">
        <f t="shared" si="4"/>
        <v>1</v>
      </c>
      <c r="AN12" s="5">
        <f t="shared" si="5"/>
        <v>20.75</v>
      </c>
      <c r="AO12" s="7" t="s">
        <v>62</v>
      </c>
      <c r="AP12">
        <v>6</v>
      </c>
    </row>
    <row r="13" spans="1:42" x14ac:dyDescent="0.25">
      <c r="A13" t="s">
        <v>9</v>
      </c>
      <c r="D13" s="8">
        <v>4</v>
      </c>
      <c r="E13" s="8">
        <v>0</v>
      </c>
      <c r="F13" s="8"/>
      <c r="G13" s="8"/>
      <c r="L13" s="8">
        <v>0</v>
      </c>
      <c r="M13" s="8">
        <v>1</v>
      </c>
      <c r="N13" s="8"/>
      <c r="O13" s="8">
        <v>1</v>
      </c>
      <c r="P13" s="9"/>
      <c r="Q13" s="9"/>
      <c r="R13" s="9"/>
      <c r="S13" s="9"/>
      <c r="T13" s="8">
        <v>30</v>
      </c>
      <c r="U13" s="8">
        <v>0</v>
      </c>
      <c r="V13" s="8"/>
      <c r="W13" s="8"/>
      <c r="AB13" s="8">
        <v>5</v>
      </c>
      <c r="AC13" s="8">
        <v>1</v>
      </c>
      <c r="AD13" s="8"/>
      <c r="AE13" s="8"/>
      <c r="AF13" s="8">
        <v>2</v>
      </c>
      <c r="AG13" s="8">
        <v>1</v>
      </c>
      <c r="AH13" s="8"/>
      <c r="AI13" s="8"/>
      <c r="AJ13">
        <f t="shared" si="1"/>
        <v>41</v>
      </c>
      <c r="AK13">
        <f t="shared" si="2"/>
        <v>3</v>
      </c>
      <c r="AL13">
        <f t="shared" si="3"/>
        <v>0</v>
      </c>
      <c r="AM13">
        <f t="shared" si="4"/>
        <v>1</v>
      </c>
      <c r="AN13" s="5">
        <f t="shared" si="5"/>
        <v>13.666666666666666</v>
      </c>
      <c r="AO13" s="7" t="s">
        <v>63</v>
      </c>
      <c r="AP13">
        <v>4</v>
      </c>
    </row>
    <row r="14" spans="1:42" x14ac:dyDescent="0.25">
      <c r="A14" t="s">
        <v>10</v>
      </c>
      <c r="D14" s="8"/>
      <c r="E14" s="8"/>
      <c r="F14" s="8"/>
      <c r="G14" s="8"/>
      <c r="H14" s="8">
        <v>9</v>
      </c>
      <c r="I14" s="8">
        <v>1</v>
      </c>
      <c r="J14" s="8"/>
      <c r="K14" s="8"/>
      <c r="L14" s="8">
        <v>2</v>
      </c>
      <c r="M14" s="8">
        <v>1</v>
      </c>
      <c r="N14" s="8"/>
      <c r="O14" s="8"/>
      <c r="P14" s="9"/>
      <c r="Q14" s="9"/>
      <c r="R14" s="9"/>
      <c r="S14" s="9"/>
      <c r="T14" s="8">
        <v>10</v>
      </c>
      <c r="U14" s="8">
        <v>0</v>
      </c>
      <c r="V14" s="8">
        <v>2</v>
      </c>
      <c r="W14" s="8"/>
      <c r="X14" s="8">
        <v>2</v>
      </c>
      <c r="Y14" s="8">
        <v>1</v>
      </c>
      <c r="Z14" s="8"/>
      <c r="AA14" s="8"/>
      <c r="AB14" s="8">
        <v>1</v>
      </c>
      <c r="AC14" s="8">
        <v>0</v>
      </c>
      <c r="AD14" s="8"/>
      <c r="AE14" s="8"/>
      <c r="AF14" s="8">
        <v>16</v>
      </c>
      <c r="AG14" s="8">
        <v>0</v>
      </c>
      <c r="AH14" s="8"/>
      <c r="AI14" s="8"/>
      <c r="AJ14">
        <f t="shared" si="1"/>
        <v>40</v>
      </c>
      <c r="AK14">
        <f t="shared" si="2"/>
        <v>3</v>
      </c>
      <c r="AL14">
        <f t="shared" si="3"/>
        <v>2</v>
      </c>
      <c r="AM14">
        <f t="shared" si="4"/>
        <v>0</v>
      </c>
      <c r="AN14" s="5">
        <f t="shared" si="5"/>
        <v>13.333333333333334</v>
      </c>
      <c r="AO14" s="7" t="s">
        <v>81</v>
      </c>
      <c r="AP14">
        <v>6</v>
      </c>
    </row>
    <row r="15" spans="1:42" x14ac:dyDescent="0.25">
      <c r="A15" t="s">
        <v>11</v>
      </c>
      <c r="D15" s="8"/>
      <c r="E15" s="8"/>
      <c r="F15" s="8"/>
      <c r="G15" s="8"/>
      <c r="H15" s="8"/>
      <c r="I15" s="8"/>
      <c r="J15" s="8"/>
      <c r="K15" s="8"/>
      <c r="L15" s="8">
        <v>0</v>
      </c>
      <c r="M15" s="8">
        <v>1</v>
      </c>
      <c r="N15" s="8"/>
      <c r="O15" s="8"/>
      <c r="P15" s="9"/>
      <c r="Q15" s="9"/>
      <c r="R15" s="9"/>
      <c r="S15" s="9"/>
      <c r="T15" s="8"/>
      <c r="U15" s="8"/>
      <c r="V15" s="8"/>
      <c r="W15" s="8"/>
      <c r="X15" s="8"/>
      <c r="Y15" s="8"/>
      <c r="Z15" s="8"/>
      <c r="AA15" s="8"/>
      <c r="AB15" s="8">
        <v>0</v>
      </c>
      <c r="AC15" s="8">
        <v>0</v>
      </c>
      <c r="AD15" s="8"/>
      <c r="AE15" s="8"/>
      <c r="AF15" s="8">
        <v>0</v>
      </c>
      <c r="AG15" s="8">
        <v>0</v>
      </c>
      <c r="AH15" s="8"/>
      <c r="AI15" s="8"/>
      <c r="AJ15">
        <f t="shared" si="1"/>
        <v>0</v>
      </c>
      <c r="AK15">
        <f t="shared" si="2"/>
        <v>1</v>
      </c>
      <c r="AL15">
        <f t="shared" si="3"/>
        <v>0</v>
      </c>
      <c r="AM15">
        <f t="shared" si="4"/>
        <v>0</v>
      </c>
      <c r="AN15" s="5">
        <f t="shared" si="5"/>
        <v>0</v>
      </c>
      <c r="AO15" s="7" t="s">
        <v>57</v>
      </c>
      <c r="AP15">
        <v>6</v>
      </c>
    </row>
    <row r="16" spans="1:42" x14ac:dyDescent="0.25">
      <c r="A16" t="s">
        <v>12</v>
      </c>
      <c r="D16" s="8"/>
      <c r="E16" s="8"/>
      <c r="F16" s="8"/>
      <c r="G16" s="8"/>
      <c r="H16" s="8"/>
      <c r="I16" s="8"/>
      <c r="J16" s="8"/>
      <c r="K16" s="8"/>
      <c r="P16" s="9"/>
      <c r="Q16" s="9"/>
      <c r="R16" s="9"/>
      <c r="S16" s="9"/>
      <c r="T16" s="9"/>
      <c r="U16" s="9"/>
      <c r="V16" s="9"/>
      <c r="W16" s="9"/>
      <c r="X16" s="8"/>
      <c r="Y16" s="8"/>
      <c r="Z16" s="8"/>
      <c r="AA16" s="8"/>
      <c r="AJ16">
        <f t="shared" si="1"/>
        <v>0</v>
      </c>
      <c r="AK16">
        <f t="shared" si="2"/>
        <v>0</v>
      </c>
      <c r="AL16">
        <f t="shared" si="3"/>
        <v>0</v>
      </c>
      <c r="AM16">
        <f t="shared" si="4"/>
        <v>0</v>
      </c>
      <c r="AN16" s="5" t="str">
        <f t="shared" si="5"/>
        <v xml:space="preserve"> </v>
      </c>
      <c r="AP16">
        <v>3</v>
      </c>
    </row>
    <row r="17" spans="1:42" x14ac:dyDescent="0.25">
      <c r="A17" t="s">
        <v>13</v>
      </c>
      <c r="D17" s="8"/>
      <c r="E17" s="8"/>
      <c r="F17" s="8"/>
      <c r="G17" s="8"/>
      <c r="L17" s="8">
        <v>0</v>
      </c>
      <c r="M17" s="8">
        <v>0</v>
      </c>
      <c r="N17" s="8"/>
      <c r="O17" s="8"/>
      <c r="P17" s="9"/>
      <c r="Q17" s="9"/>
      <c r="R17" s="9"/>
      <c r="S17" s="9"/>
      <c r="T17" s="8"/>
      <c r="U17" s="8"/>
      <c r="V17" s="8"/>
      <c r="W17" s="8"/>
      <c r="X17" s="8">
        <v>0</v>
      </c>
      <c r="Y17" s="8">
        <v>1</v>
      </c>
      <c r="Z17" s="8"/>
      <c r="AA17" s="8"/>
      <c r="AB17" s="8">
        <v>0</v>
      </c>
      <c r="AC17" s="8">
        <v>1</v>
      </c>
      <c r="AD17" s="8"/>
      <c r="AE17" s="8"/>
      <c r="AF17" s="8"/>
      <c r="AG17" s="8"/>
      <c r="AH17" s="8"/>
      <c r="AI17" s="8"/>
      <c r="AJ17">
        <f t="shared" si="1"/>
        <v>0</v>
      </c>
      <c r="AK17">
        <f t="shared" si="2"/>
        <v>2</v>
      </c>
      <c r="AL17">
        <f t="shared" si="3"/>
        <v>0</v>
      </c>
      <c r="AM17">
        <f t="shared" si="4"/>
        <v>0</v>
      </c>
      <c r="AN17" s="5">
        <f t="shared" si="5"/>
        <v>0</v>
      </c>
      <c r="AO17" s="7" t="s">
        <v>57</v>
      </c>
      <c r="AP17">
        <v>5</v>
      </c>
    </row>
    <row r="18" spans="1:42" x14ac:dyDescent="0.25">
      <c r="A18" t="s">
        <v>14</v>
      </c>
      <c r="D18" s="8"/>
      <c r="E18" s="8"/>
      <c r="F18" s="8"/>
      <c r="G18" s="8"/>
      <c r="P18" s="9"/>
      <c r="Q18" s="9"/>
      <c r="R18" s="9"/>
      <c r="S18" s="9"/>
      <c r="T18" s="9"/>
      <c r="U18" s="9"/>
      <c r="V18" s="9"/>
      <c r="W18" s="9"/>
      <c r="X18" s="8"/>
      <c r="Y18" s="8"/>
      <c r="Z18" s="8">
        <v>1</v>
      </c>
      <c r="AA18" s="8"/>
      <c r="AB18" s="8">
        <v>1</v>
      </c>
      <c r="AC18" s="8">
        <v>1</v>
      </c>
      <c r="AD18" s="8"/>
      <c r="AE18" s="8"/>
      <c r="AJ18">
        <f t="shared" si="1"/>
        <v>1</v>
      </c>
      <c r="AK18">
        <f t="shared" si="2"/>
        <v>1</v>
      </c>
      <c r="AL18">
        <f t="shared" si="3"/>
        <v>1</v>
      </c>
      <c r="AM18">
        <f t="shared" si="4"/>
        <v>0</v>
      </c>
      <c r="AN18" s="5">
        <f t="shared" si="5"/>
        <v>1</v>
      </c>
      <c r="AO18" s="7" t="s">
        <v>77</v>
      </c>
      <c r="AP18">
        <v>3</v>
      </c>
    </row>
    <row r="19" spans="1:42" x14ac:dyDescent="0.25">
      <c r="A19" t="s">
        <v>15</v>
      </c>
      <c r="D19" s="8"/>
      <c r="E19" s="8"/>
      <c r="F19" s="8"/>
      <c r="G19" s="8"/>
      <c r="H19" s="8">
        <v>2</v>
      </c>
      <c r="I19" s="8">
        <v>1</v>
      </c>
      <c r="J19" s="8"/>
      <c r="K19" s="8"/>
      <c r="L19" s="8">
        <v>0</v>
      </c>
      <c r="M19" s="8">
        <v>1</v>
      </c>
      <c r="N19" s="8"/>
      <c r="O19" s="8"/>
      <c r="P19" s="9"/>
      <c r="Q19" s="9"/>
      <c r="R19" s="9"/>
      <c r="S19" s="9"/>
      <c r="T19" s="8"/>
      <c r="U19" s="8"/>
      <c r="V19" s="8"/>
      <c r="W19" s="8"/>
      <c r="X19" s="8">
        <v>4</v>
      </c>
      <c r="Y19" s="8">
        <v>1</v>
      </c>
      <c r="Z19" s="8"/>
      <c r="AA19" s="8"/>
      <c r="AB19" s="8">
        <v>2</v>
      </c>
      <c r="AC19" s="8">
        <v>1</v>
      </c>
      <c r="AD19" s="8"/>
      <c r="AE19" s="8"/>
      <c r="AF19" s="8"/>
      <c r="AG19" s="8"/>
      <c r="AH19" s="8"/>
      <c r="AI19" s="8"/>
      <c r="AJ19">
        <f t="shared" si="1"/>
        <v>8</v>
      </c>
      <c r="AK19">
        <f t="shared" si="2"/>
        <v>4</v>
      </c>
      <c r="AL19">
        <f t="shared" si="3"/>
        <v>0</v>
      </c>
      <c r="AM19">
        <f t="shared" si="4"/>
        <v>0</v>
      </c>
      <c r="AN19" s="5">
        <f t="shared" si="5"/>
        <v>2</v>
      </c>
      <c r="AO19" s="7" t="s">
        <v>59</v>
      </c>
      <c r="AP19">
        <v>6</v>
      </c>
    </row>
    <row r="20" spans="1:42" x14ac:dyDescent="0.25">
      <c r="A20" t="s">
        <v>36</v>
      </c>
      <c r="H20" s="8">
        <v>8</v>
      </c>
      <c r="I20" s="8">
        <v>0</v>
      </c>
      <c r="J20" s="8"/>
      <c r="K20" s="8"/>
      <c r="L20" s="8">
        <v>13</v>
      </c>
      <c r="M20" s="8">
        <v>1</v>
      </c>
      <c r="N20" s="8"/>
      <c r="O20" s="8"/>
      <c r="P20" s="9"/>
      <c r="Q20" s="9"/>
      <c r="R20" s="9"/>
      <c r="S20" s="9"/>
      <c r="T20" s="8">
        <v>32</v>
      </c>
      <c r="U20" s="8">
        <v>0</v>
      </c>
      <c r="V20" s="8"/>
      <c r="W20" s="8"/>
      <c r="AF20" s="8">
        <v>6</v>
      </c>
      <c r="AG20" s="8">
        <v>1</v>
      </c>
      <c r="AH20" s="8"/>
      <c r="AI20" s="8"/>
      <c r="AJ20">
        <f t="shared" si="1"/>
        <v>59</v>
      </c>
      <c r="AK20">
        <f t="shared" si="2"/>
        <v>2</v>
      </c>
      <c r="AL20">
        <f t="shared" si="3"/>
        <v>0</v>
      </c>
      <c r="AM20">
        <f t="shared" si="4"/>
        <v>0</v>
      </c>
      <c r="AN20" s="5">
        <f t="shared" si="5"/>
        <v>29.5</v>
      </c>
      <c r="AO20" s="7" t="s">
        <v>62</v>
      </c>
      <c r="AP20">
        <v>3</v>
      </c>
    </row>
    <row r="21" spans="1:42" x14ac:dyDescent="0.25">
      <c r="A21" t="s">
        <v>37</v>
      </c>
      <c r="H21" s="8"/>
      <c r="I21" s="8"/>
      <c r="J21" s="8">
        <v>1</v>
      </c>
      <c r="K21" s="8"/>
      <c r="L21" s="8">
        <v>4</v>
      </c>
      <c r="M21" s="8">
        <v>1</v>
      </c>
      <c r="N21" s="8"/>
      <c r="O21" s="8"/>
      <c r="P21" s="9"/>
      <c r="Q21" s="9"/>
      <c r="R21" s="9"/>
      <c r="S21" s="9"/>
      <c r="T21" s="8"/>
      <c r="U21" s="8"/>
      <c r="V21" s="8"/>
      <c r="W21" s="8"/>
      <c r="AF21" s="8"/>
      <c r="AG21" s="8"/>
      <c r="AH21" s="8"/>
      <c r="AI21" s="8"/>
      <c r="AJ21">
        <f t="shared" si="1"/>
        <v>4</v>
      </c>
      <c r="AK21">
        <f t="shared" si="2"/>
        <v>1</v>
      </c>
      <c r="AL21">
        <f t="shared" si="3"/>
        <v>1</v>
      </c>
      <c r="AM21">
        <f t="shared" si="4"/>
        <v>0</v>
      </c>
      <c r="AN21" s="5">
        <f t="shared" si="5"/>
        <v>4</v>
      </c>
      <c r="AO21" s="7" t="s">
        <v>58</v>
      </c>
      <c r="AP21">
        <v>3</v>
      </c>
    </row>
    <row r="22" spans="1:42" x14ac:dyDescent="0.25">
      <c r="A22" t="s">
        <v>38</v>
      </c>
      <c r="H22" s="8"/>
      <c r="I22" s="8"/>
      <c r="J22" s="8">
        <v>1</v>
      </c>
      <c r="K22" s="8">
        <v>1</v>
      </c>
      <c r="L22" s="8">
        <v>1</v>
      </c>
      <c r="M22" s="8">
        <v>1</v>
      </c>
      <c r="N22" s="8"/>
      <c r="O22" s="8"/>
      <c r="P22" s="9"/>
      <c r="Q22" s="9"/>
      <c r="R22" s="9"/>
      <c r="S22" s="9"/>
      <c r="T22" s="8">
        <v>10</v>
      </c>
      <c r="U22" s="8">
        <v>0</v>
      </c>
      <c r="V22" s="8"/>
      <c r="W22" s="8"/>
      <c r="X22" s="8">
        <v>1</v>
      </c>
      <c r="Y22" s="8">
        <v>0</v>
      </c>
      <c r="Z22" s="8"/>
      <c r="AA22" s="8"/>
      <c r="AB22" s="8">
        <v>13</v>
      </c>
      <c r="AC22" s="8">
        <v>1</v>
      </c>
      <c r="AD22" s="8"/>
      <c r="AE22" s="8"/>
      <c r="AF22" s="8">
        <v>9</v>
      </c>
      <c r="AG22" s="8">
        <v>1</v>
      </c>
      <c r="AH22" s="8"/>
      <c r="AI22" s="8"/>
      <c r="AJ22">
        <f t="shared" si="1"/>
        <v>34</v>
      </c>
      <c r="AK22">
        <f t="shared" si="2"/>
        <v>3</v>
      </c>
      <c r="AL22">
        <f t="shared" si="3"/>
        <v>1</v>
      </c>
      <c r="AM22">
        <f t="shared" si="4"/>
        <v>1</v>
      </c>
      <c r="AN22" s="5">
        <f t="shared" si="5"/>
        <v>11.333333333333334</v>
      </c>
      <c r="AO22" s="7" t="s">
        <v>78</v>
      </c>
      <c r="AP22">
        <v>5</v>
      </c>
    </row>
    <row r="23" spans="1:42" x14ac:dyDescent="0.25">
      <c r="A23" t="s">
        <v>65</v>
      </c>
      <c r="X23" s="8"/>
      <c r="Y23" s="8"/>
      <c r="Z23" s="8"/>
      <c r="AA23" s="8"/>
      <c r="AB23" s="8">
        <v>0</v>
      </c>
      <c r="AC23" s="8">
        <v>1</v>
      </c>
      <c r="AD23" s="8"/>
      <c r="AE23" s="8"/>
      <c r="AJ23">
        <f t="shared" ref="AJ23" si="6">D23+H23+L23+X23+AB23+AF23+P23+T23</f>
        <v>0</v>
      </c>
      <c r="AK23">
        <f t="shared" ref="AK23" si="7">E23+I23+M23+Y23+AC23+AG23+Q23+U23</f>
        <v>1</v>
      </c>
      <c r="AL23">
        <f t="shared" ref="AL23" si="8">F23+J23+N23+Z23+AD23+AH23+R23+V23</f>
        <v>0</v>
      </c>
      <c r="AM23">
        <f t="shared" ref="AM23" si="9">G23+K23+O23+AA23+AE23+AI23+S23+W23</f>
        <v>0</v>
      </c>
      <c r="AN23" s="5">
        <f t="shared" ref="AN23" si="10">IF(AK23=0," ",AJ23/AK23)</f>
        <v>0</v>
      </c>
      <c r="AP23">
        <v>2</v>
      </c>
    </row>
    <row r="26" spans="1:42" x14ac:dyDescent="0.25">
      <c r="A26" t="s">
        <v>53</v>
      </c>
      <c r="D26">
        <v>52</v>
      </c>
      <c r="L26">
        <v>28</v>
      </c>
      <c r="T26">
        <v>21</v>
      </c>
      <c r="AJ26">
        <f t="shared" ref="AJ26" si="11">D26+H26+L26+X26+AB26+AF26+P26+T26</f>
        <v>101</v>
      </c>
    </row>
    <row r="28" spans="1:42" x14ac:dyDescent="0.25">
      <c r="D28">
        <f t="shared" ref="D28:O28" si="12">SUM(D9:D26)</f>
        <v>63</v>
      </c>
      <c r="E28">
        <f t="shared" si="12"/>
        <v>3</v>
      </c>
      <c r="F28">
        <f t="shared" si="12"/>
        <v>0</v>
      </c>
      <c r="G28">
        <f t="shared" si="12"/>
        <v>0</v>
      </c>
      <c r="H28">
        <f t="shared" si="12"/>
        <v>40</v>
      </c>
      <c r="I28">
        <f t="shared" si="12"/>
        <v>3</v>
      </c>
      <c r="J28">
        <f t="shared" si="12"/>
        <v>2</v>
      </c>
      <c r="K28">
        <f t="shared" si="12"/>
        <v>1</v>
      </c>
      <c r="L28">
        <f t="shared" si="12"/>
        <v>48</v>
      </c>
      <c r="M28">
        <f t="shared" si="12"/>
        <v>10</v>
      </c>
      <c r="N28">
        <f t="shared" si="12"/>
        <v>1</v>
      </c>
      <c r="O28">
        <f t="shared" si="12"/>
        <v>1</v>
      </c>
      <c r="P28">
        <f t="shared" ref="P28:Y28" si="13">SUM(P9:P26)</f>
        <v>0</v>
      </c>
      <c r="Q28">
        <f t="shared" si="13"/>
        <v>0</v>
      </c>
      <c r="R28">
        <f t="shared" si="13"/>
        <v>0</v>
      </c>
      <c r="S28">
        <f t="shared" si="13"/>
        <v>0</v>
      </c>
      <c r="T28">
        <f t="shared" si="13"/>
        <v>139</v>
      </c>
      <c r="U28">
        <f t="shared" si="13"/>
        <v>2</v>
      </c>
      <c r="V28">
        <f t="shared" si="13"/>
        <v>2</v>
      </c>
      <c r="W28">
        <f t="shared" si="13"/>
        <v>0</v>
      </c>
      <c r="X28">
        <f t="shared" si="13"/>
        <v>68</v>
      </c>
      <c r="Y28">
        <f t="shared" si="13"/>
        <v>3</v>
      </c>
      <c r="Z28">
        <f t="shared" ref="Z28:AM28" si="14">SUM(Z9:Z26)</f>
        <v>2</v>
      </c>
      <c r="AA28">
        <f t="shared" si="14"/>
        <v>0</v>
      </c>
      <c r="AB28">
        <f t="shared" si="14"/>
        <v>42</v>
      </c>
      <c r="AC28">
        <f t="shared" si="14"/>
        <v>9</v>
      </c>
      <c r="AD28">
        <f t="shared" si="14"/>
        <v>1</v>
      </c>
      <c r="AE28">
        <f t="shared" si="14"/>
        <v>1</v>
      </c>
      <c r="AF28">
        <f t="shared" si="14"/>
        <v>43</v>
      </c>
      <c r="AG28">
        <f t="shared" si="14"/>
        <v>6</v>
      </c>
      <c r="AH28">
        <f t="shared" si="14"/>
        <v>0</v>
      </c>
      <c r="AI28">
        <f t="shared" si="14"/>
        <v>0</v>
      </c>
      <c r="AJ28">
        <f t="shared" si="14"/>
        <v>443</v>
      </c>
      <c r="AK28">
        <f t="shared" si="14"/>
        <v>36</v>
      </c>
      <c r="AL28">
        <f t="shared" si="14"/>
        <v>8</v>
      </c>
      <c r="AM28">
        <f t="shared" si="14"/>
        <v>3</v>
      </c>
    </row>
    <row r="30" spans="1:42" x14ac:dyDescent="0.25">
      <c r="A30" t="s">
        <v>27</v>
      </c>
      <c r="D30">
        <f>SUM(D9:D25)</f>
        <v>11</v>
      </c>
      <c r="H30">
        <f t="shared" ref="H30" si="15">SUM(H9:H25)</f>
        <v>40</v>
      </c>
      <c r="L30">
        <f t="shared" ref="L30" si="16">SUM(L9:L25)</f>
        <v>20</v>
      </c>
      <c r="T30">
        <v>118</v>
      </c>
      <c r="X30">
        <f t="shared" ref="X30" si="17">SUM(X9:X25)</f>
        <v>68</v>
      </c>
      <c r="AB30">
        <f t="shared" ref="AB30" si="18">SUM(AB9:AB25)</f>
        <v>42</v>
      </c>
      <c r="AF30">
        <f t="shared" ref="AF30" si="19">SUM(AF9:AF25)</f>
        <v>43</v>
      </c>
      <c r="AJ30">
        <f t="shared" ref="AJ30:AJ34" si="20">D30+H30+L30+X30+AB30+AF30+P30+T30</f>
        <v>342</v>
      </c>
    </row>
    <row r="31" spans="1:42" x14ac:dyDescent="0.25">
      <c r="A31" t="s">
        <v>28</v>
      </c>
      <c r="D31">
        <v>42</v>
      </c>
      <c r="H31">
        <v>26</v>
      </c>
      <c r="L31">
        <v>19</v>
      </c>
      <c r="T31">
        <v>19</v>
      </c>
      <c r="X31">
        <v>40</v>
      </c>
      <c r="AB31">
        <v>14</v>
      </c>
      <c r="AF31">
        <v>7</v>
      </c>
      <c r="AJ31">
        <f t="shared" si="20"/>
        <v>167</v>
      </c>
    </row>
    <row r="32" spans="1:42" x14ac:dyDescent="0.25">
      <c r="A32" t="s">
        <v>29</v>
      </c>
      <c r="D32">
        <v>10</v>
      </c>
      <c r="H32">
        <v>4</v>
      </c>
      <c r="L32">
        <v>4</v>
      </c>
      <c r="T32">
        <v>0</v>
      </c>
      <c r="X32">
        <v>6</v>
      </c>
      <c r="AF32">
        <v>2</v>
      </c>
      <c r="AJ32">
        <f t="shared" si="20"/>
        <v>26</v>
      </c>
    </row>
    <row r="33" spans="1:36" x14ac:dyDescent="0.25">
      <c r="A33" t="s">
        <v>30</v>
      </c>
      <c r="D33">
        <v>0</v>
      </c>
      <c r="H33">
        <v>12</v>
      </c>
      <c r="L33">
        <v>5</v>
      </c>
      <c r="T33">
        <v>2</v>
      </c>
      <c r="X33">
        <v>16</v>
      </c>
      <c r="AB33">
        <v>3</v>
      </c>
      <c r="AF33">
        <v>14</v>
      </c>
      <c r="AJ33">
        <f t="shared" si="20"/>
        <v>52</v>
      </c>
    </row>
    <row r="34" spans="1:36" x14ac:dyDescent="0.25">
      <c r="A34" t="s">
        <v>31</v>
      </c>
      <c r="D34">
        <v>0</v>
      </c>
      <c r="L34">
        <v>0</v>
      </c>
      <c r="T34">
        <v>0</v>
      </c>
      <c r="X34">
        <v>4</v>
      </c>
      <c r="AB34">
        <v>1</v>
      </c>
      <c r="AF34">
        <v>5</v>
      </c>
      <c r="AJ34">
        <f t="shared" si="20"/>
        <v>10</v>
      </c>
    </row>
    <row r="35" spans="1:36" x14ac:dyDescent="0.25">
      <c r="D35" s="3">
        <f t="shared" ref="D35" si="21">SUM(D30:D34)</f>
        <v>63</v>
      </c>
      <c r="H35" s="3">
        <f t="shared" ref="H35" si="22">SUM(H30:H34)</f>
        <v>82</v>
      </c>
      <c r="L35" s="3">
        <f t="shared" ref="L35" si="23">SUM(L30:L34)</f>
        <v>48</v>
      </c>
      <c r="T35" s="3">
        <f>SUM(T30:T34)</f>
        <v>139</v>
      </c>
      <c r="X35" s="3">
        <f t="shared" ref="X35" si="24">SUM(X30:X34)</f>
        <v>134</v>
      </c>
      <c r="AB35" s="3">
        <f t="shared" ref="AB35" si="25">SUM(AB30:AB34)</f>
        <v>60</v>
      </c>
      <c r="AF35" s="3">
        <f t="shared" ref="AF35" si="26">SUM(AF30:AF34)</f>
        <v>71</v>
      </c>
      <c r="AJ35" s="3">
        <f t="shared" ref="AJ35" si="27">SUM(AJ30:AJ34)</f>
        <v>597</v>
      </c>
    </row>
    <row r="37" spans="1:36" x14ac:dyDescent="0.25">
      <c r="A37" t="s">
        <v>23</v>
      </c>
      <c r="D37" s="10" t="s">
        <v>24</v>
      </c>
      <c r="E37" s="10"/>
      <c r="F37" s="10"/>
      <c r="G37" s="10"/>
      <c r="H37" s="10" t="s">
        <v>24</v>
      </c>
      <c r="I37" s="10"/>
      <c r="J37" s="10"/>
      <c r="K37" s="10"/>
      <c r="L37" s="10" t="str">
        <f>Bowling!L38</f>
        <v>PRESTON LOST BY 52 RUNS</v>
      </c>
      <c r="M37" s="10"/>
      <c r="N37" s="10"/>
      <c r="O37" s="10"/>
      <c r="P37" s="2"/>
      <c r="Q37" s="2"/>
      <c r="R37" s="2"/>
      <c r="S37" s="2"/>
      <c r="T37" s="10" t="s">
        <v>61</v>
      </c>
      <c r="U37" s="10"/>
      <c r="V37" s="10"/>
      <c r="W37" s="10"/>
      <c r="X37" s="10" t="s">
        <v>67</v>
      </c>
      <c r="Y37" s="10"/>
      <c r="Z37" s="10"/>
      <c r="AA37" s="10"/>
      <c r="AB37" s="10" t="s">
        <v>75</v>
      </c>
      <c r="AC37" s="10"/>
      <c r="AD37" s="10"/>
      <c r="AE37" s="10"/>
      <c r="AF37" s="10" t="s">
        <v>82</v>
      </c>
      <c r="AG37" s="10"/>
      <c r="AH37" s="10"/>
      <c r="AI37" s="10"/>
    </row>
  </sheetData>
  <mergeCells count="34">
    <mergeCell ref="P5:S5"/>
    <mergeCell ref="T5:W5"/>
    <mergeCell ref="D37:G37"/>
    <mergeCell ref="H37:K37"/>
    <mergeCell ref="L37:O37"/>
    <mergeCell ref="D5:G5"/>
    <mergeCell ref="H5:K5"/>
    <mergeCell ref="L5:O5"/>
    <mergeCell ref="T37:W37"/>
    <mergeCell ref="X37:AA37"/>
    <mergeCell ref="AB37:AE37"/>
    <mergeCell ref="AF37:AI37"/>
    <mergeCell ref="AJ3:AO3"/>
    <mergeCell ref="X4:AA4"/>
    <mergeCell ref="AB4:AE4"/>
    <mergeCell ref="AF4:AI4"/>
    <mergeCell ref="AJ4:AM4"/>
    <mergeCell ref="X5:AA5"/>
    <mergeCell ref="AB5:AE5"/>
    <mergeCell ref="AF5:AI5"/>
    <mergeCell ref="AJ5:AM5"/>
    <mergeCell ref="X3:AA3"/>
    <mergeCell ref="AB3:AE3"/>
    <mergeCell ref="AF3:AI3"/>
    <mergeCell ref="P3:S3"/>
    <mergeCell ref="T3:W3"/>
    <mergeCell ref="P4:S4"/>
    <mergeCell ref="T4:W4"/>
    <mergeCell ref="D3:G3"/>
    <mergeCell ref="H3:K3"/>
    <mergeCell ref="L3:O3"/>
    <mergeCell ref="D4:G4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workbookViewId="0">
      <pane xSplit="2" ySplit="7" topLeftCell="AD8" activePane="bottomRight" state="frozen"/>
      <selection pane="topRight" activeCell="C1" sqref="C1"/>
      <selection pane="bottomLeft" activeCell="A8" sqref="A8"/>
      <selection pane="bottomRight" activeCell="AP15" sqref="AP15"/>
    </sheetView>
  </sheetViews>
  <sheetFormatPr defaultRowHeight="15" x14ac:dyDescent="0.25"/>
  <cols>
    <col min="40" max="42" width="9.140625" style="5"/>
    <col min="43" max="43" width="9.140625" style="7"/>
  </cols>
  <sheetData>
    <row r="1" spans="1:44" x14ac:dyDescent="0.25">
      <c r="A1" t="s">
        <v>4</v>
      </c>
    </row>
    <row r="3" spans="1:44" x14ac:dyDescent="0.25">
      <c r="A3" t="s">
        <v>0</v>
      </c>
      <c r="D3" s="10" t="s">
        <v>20</v>
      </c>
      <c r="E3" s="10"/>
      <c r="F3" s="10"/>
      <c r="G3" s="10"/>
      <c r="H3" s="10" t="s">
        <v>33</v>
      </c>
      <c r="I3" s="10"/>
      <c r="J3" s="10"/>
      <c r="K3" s="10"/>
      <c r="L3" s="10" t="s">
        <v>39</v>
      </c>
      <c r="M3" s="10"/>
      <c r="N3" s="10"/>
      <c r="O3" s="10"/>
      <c r="P3" s="10"/>
      <c r="Q3" s="10"/>
      <c r="R3" s="10"/>
      <c r="S3" s="10"/>
      <c r="T3" s="10" t="s">
        <v>60</v>
      </c>
      <c r="U3" s="10"/>
      <c r="V3" s="10"/>
      <c r="W3" s="10"/>
      <c r="X3" s="10" t="s">
        <v>64</v>
      </c>
      <c r="Y3" s="10"/>
      <c r="Z3" s="10"/>
      <c r="AA3" s="10"/>
      <c r="AB3" s="10" t="s">
        <v>73</v>
      </c>
      <c r="AC3" s="10"/>
      <c r="AD3" s="10"/>
      <c r="AE3" s="10"/>
      <c r="AF3" s="10" t="s">
        <v>79</v>
      </c>
      <c r="AG3" s="10"/>
      <c r="AH3" s="10"/>
      <c r="AI3" s="10"/>
      <c r="AJ3" s="10" t="s">
        <v>25</v>
      </c>
      <c r="AK3" s="10"/>
      <c r="AL3" s="10"/>
      <c r="AM3" s="10"/>
      <c r="AN3" s="10"/>
      <c r="AO3" s="10"/>
      <c r="AP3" s="10"/>
      <c r="AQ3" s="10"/>
      <c r="AR3" s="2"/>
    </row>
    <row r="4" spans="1:44" x14ac:dyDescent="0.25">
      <c r="A4" t="s">
        <v>1</v>
      </c>
      <c r="D4" s="10" t="s">
        <v>22</v>
      </c>
      <c r="E4" s="10"/>
      <c r="F4" s="10"/>
      <c r="G4" s="10"/>
      <c r="H4" s="10" t="s">
        <v>34</v>
      </c>
      <c r="I4" s="10"/>
      <c r="J4" s="10"/>
      <c r="K4" s="10"/>
      <c r="L4" s="10" t="s">
        <v>34</v>
      </c>
      <c r="M4" s="10"/>
      <c r="N4" s="10"/>
      <c r="O4" s="10"/>
      <c r="P4" s="10"/>
      <c r="Q4" s="10"/>
      <c r="R4" s="10"/>
      <c r="S4" s="10"/>
      <c r="T4" s="10" t="s">
        <v>22</v>
      </c>
      <c r="U4" s="10"/>
      <c r="V4" s="10"/>
      <c r="W4" s="10"/>
      <c r="X4" s="10" t="s">
        <v>34</v>
      </c>
      <c r="Y4" s="10"/>
      <c r="Z4" s="10"/>
      <c r="AA4" s="10"/>
      <c r="AB4" s="10" t="s">
        <v>22</v>
      </c>
      <c r="AC4" s="10"/>
      <c r="AD4" s="10"/>
      <c r="AE4" s="10"/>
      <c r="AF4" s="10" t="s">
        <v>34</v>
      </c>
      <c r="AG4" s="10"/>
      <c r="AH4" s="10"/>
      <c r="AI4" s="10"/>
      <c r="AJ4" s="10"/>
      <c r="AK4" s="10"/>
      <c r="AL4" s="10"/>
      <c r="AM4" s="10"/>
    </row>
    <row r="5" spans="1:44" x14ac:dyDescent="0.25">
      <c r="A5" t="s">
        <v>2</v>
      </c>
      <c r="D5" s="10" t="s">
        <v>21</v>
      </c>
      <c r="E5" s="10"/>
      <c r="F5" s="10"/>
      <c r="G5" s="10"/>
      <c r="H5" s="10" t="s">
        <v>35</v>
      </c>
      <c r="I5" s="10"/>
      <c r="J5" s="10"/>
      <c r="K5" s="10"/>
      <c r="L5" s="10" t="s">
        <v>40</v>
      </c>
      <c r="M5" s="10"/>
      <c r="N5" s="10"/>
      <c r="O5" s="10"/>
      <c r="P5" s="10"/>
      <c r="Q5" s="10"/>
      <c r="R5" s="10"/>
      <c r="S5" s="10"/>
      <c r="T5" s="10" t="s">
        <v>35</v>
      </c>
      <c r="U5" s="10"/>
      <c r="V5" s="10"/>
      <c r="W5" s="10"/>
      <c r="X5" s="10" t="s">
        <v>21</v>
      </c>
      <c r="Y5" s="10"/>
      <c r="Z5" s="10"/>
      <c r="AA5" s="10"/>
      <c r="AB5" s="10" t="s">
        <v>74</v>
      </c>
      <c r="AC5" s="10"/>
      <c r="AD5" s="10"/>
      <c r="AE5" s="10"/>
      <c r="AF5" s="10" t="s">
        <v>74</v>
      </c>
      <c r="AG5" s="10"/>
      <c r="AH5" s="10"/>
      <c r="AI5" s="10"/>
      <c r="AJ5" s="10"/>
      <c r="AK5" s="10"/>
      <c r="AL5" s="10"/>
      <c r="AM5" s="10"/>
    </row>
    <row r="7" spans="1:44" x14ac:dyDescent="0.25">
      <c r="A7" t="s">
        <v>3</v>
      </c>
      <c r="D7" s="1" t="s">
        <v>19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16</v>
      </c>
      <c r="J7" s="1" t="s">
        <v>17</v>
      </c>
      <c r="K7" s="1" t="s">
        <v>18</v>
      </c>
      <c r="L7" s="1" t="s">
        <v>19</v>
      </c>
      <c r="M7" s="1" t="s">
        <v>16</v>
      </c>
      <c r="N7" s="1" t="s">
        <v>17</v>
      </c>
      <c r="O7" s="1" t="s">
        <v>18</v>
      </c>
      <c r="P7" s="1" t="s">
        <v>19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16</v>
      </c>
      <c r="V7" s="1" t="s">
        <v>17</v>
      </c>
      <c r="W7" s="1" t="s">
        <v>18</v>
      </c>
      <c r="X7" s="1" t="s">
        <v>19</v>
      </c>
      <c r="Y7" s="1" t="s">
        <v>16</v>
      </c>
      <c r="Z7" s="1" t="s">
        <v>17</v>
      </c>
      <c r="AA7" s="1" t="s">
        <v>18</v>
      </c>
      <c r="AB7" s="1" t="s">
        <v>19</v>
      </c>
      <c r="AC7" s="1" t="s">
        <v>16</v>
      </c>
      <c r="AD7" s="1" t="s">
        <v>17</v>
      </c>
      <c r="AE7" s="1" t="s">
        <v>18</v>
      </c>
      <c r="AF7" s="1" t="s">
        <v>19</v>
      </c>
      <c r="AG7" s="1" t="s">
        <v>16</v>
      </c>
      <c r="AH7" s="1" t="s">
        <v>17</v>
      </c>
      <c r="AI7" s="1" t="s">
        <v>18</v>
      </c>
      <c r="AJ7" s="1" t="s">
        <v>19</v>
      </c>
      <c r="AK7" s="1" t="s">
        <v>16</v>
      </c>
      <c r="AL7" s="1" t="s">
        <v>17</v>
      </c>
      <c r="AM7" s="1" t="s">
        <v>18</v>
      </c>
      <c r="AN7" s="6" t="s">
        <v>41</v>
      </c>
      <c r="AO7" s="6" t="s">
        <v>42</v>
      </c>
      <c r="AP7" s="6" t="s">
        <v>72</v>
      </c>
      <c r="AQ7" s="4" t="s">
        <v>43</v>
      </c>
    </row>
    <row r="9" spans="1:44" x14ac:dyDescent="0.25">
      <c r="A9" t="s">
        <v>5</v>
      </c>
      <c r="X9">
        <v>2</v>
      </c>
      <c r="Y9">
        <v>0</v>
      </c>
      <c r="Z9">
        <v>7</v>
      </c>
      <c r="AA9">
        <v>1</v>
      </c>
      <c r="AJ9">
        <f>D9+H9+L9+X9+AB9+AF9+P9+T9</f>
        <v>2</v>
      </c>
      <c r="AK9">
        <f t="shared" ref="AK9:AM9" si="0">E9+I9+M9+Y9+AC9+AG9+Q9+U9</f>
        <v>0</v>
      </c>
      <c r="AL9">
        <f t="shared" si="0"/>
        <v>7</v>
      </c>
      <c r="AM9">
        <f t="shared" si="0"/>
        <v>1</v>
      </c>
      <c r="AN9" s="5">
        <f>IF(AM9=0," ",AL9/AM9)</f>
        <v>7</v>
      </c>
      <c r="AO9" s="5">
        <f>IF(AM9=0," ",(AJ9*6)/AM9)</f>
        <v>12</v>
      </c>
      <c r="AP9" s="5">
        <f>AL9/AJ9</f>
        <v>3.5</v>
      </c>
      <c r="AQ9" s="7" t="s">
        <v>45</v>
      </c>
    </row>
    <row r="10" spans="1:44" x14ac:dyDescent="0.25">
      <c r="A10" t="s">
        <v>6</v>
      </c>
      <c r="AJ10">
        <f t="shared" ref="AJ10:AJ22" si="1">D10+H10+L10+X10+AB10+AF10+P10+T10</f>
        <v>0</v>
      </c>
      <c r="AK10">
        <f t="shared" ref="AK10:AK22" si="2">E10+I10+M10+Y10+AC10+AG10+Q10+U10</f>
        <v>0</v>
      </c>
      <c r="AL10">
        <f t="shared" ref="AL10:AL22" si="3">F10+J10+N10+Z10+AD10+AH10+R10+V10</f>
        <v>0</v>
      </c>
      <c r="AM10">
        <f t="shared" ref="AM10:AM22" si="4">G10+K10+O10+AA10+AE10+AI10+S10+W10</f>
        <v>0</v>
      </c>
      <c r="AN10" s="5" t="str">
        <f t="shared" ref="AN10:AN21" si="5">IF(AM10=0," ",AL10/AM10)</f>
        <v xml:space="preserve"> </v>
      </c>
      <c r="AO10" s="5" t="str">
        <f t="shared" ref="AO10:AO21" si="6">IF(AM10=0," ",(AJ10*6)/AM10)</f>
        <v xml:space="preserve"> </v>
      </c>
    </row>
    <row r="11" spans="1:44" x14ac:dyDescent="0.25">
      <c r="A11" t="s">
        <v>7</v>
      </c>
      <c r="AJ11">
        <f t="shared" si="1"/>
        <v>0</v>
      </c>
      <c r="AK11">
        <f t="shared" si="2"/>
        <v>0</v>
      </c>
      <c r="AL11">
        <f t="shared" si="3"/>
        <v>0</v>
      </c>
      <c r="AM11">
        <f t="shared" si="4"/>
        <v>0</v>
      </c>
      <c r="AN11" s="5" t="str">
        <f t="shared" si="5"/>
        <v xml:space="preserve"> </v>
      </c>
      <c r="AO11" s="5" t="str">
        <f t="shared" si="6"/>
        <v xml:space="preserve"> </v>
      </c>
    </row>
    <row r="12" spans="1:44" x14ac:dyDescent="0.25">
      <c r="A12" t="s">
        <v>8</v>
      </c>
      <c r="D12">
        <v>4</v>
      </c>
      <c r="E12">
        <v>2</v>
      </c>
      <c r="F12">
        <v>4</v>
      </c>
      <c r="G12">
        <v>1</v>
      </c>
      <c r="H12">
        <v>2.83</v>
      </c>
      <c r="I12">
        <v>0</v>
      </c>
      <c r="J12">
        <v>8</v>
      </c>
      <c r="K12">
        <v>2</v>
      </c>
      <c r="L12">
        <v>4</v>
      </c>
      <c r="M12">
        <v>0</v>
      </c>
      <c r="N12">
        <v>17</v>
      </c>
      <c r="O12">
        <v>0</v>
      </c>
      <c r="T12">
        <v>3</v>
      </c>
      <c r="U12">
        <v>0</v>
      </c>
      <c r="V12">
        <v>18</v>
      </c>
      <c r="W12">
        <v>0</v>
      </c>
      <c r="AB12">
        <v>4</v>
      </c>
      <c r="AC12">
        <v>0</v>
      </c>
      <c r="AD12">
        <v>21</v>
      </c>
      <c r="AE12">
        <v>0</v>
      </c>
      <c r="AF12">
        <v>4</v>
      </c>
      <c r="AG12">
        <v>0</v>
      </c>
      <c r="AH12">
        <v>15</v>
      </c>
      <c r="AI12">
        <v>0</v>
      </c>
      <c r="AJ12">
        <f t="shared" si="1"/>
        <v>21.83</v>
      </c>
      <c r="AK12">
        <f t="shared" si="2"/>
        <v>2</v>
      </c>
      <c r="AL12">
        <f t="shared" si="3"/>
        <v>83</v>
      </c>
      <c r="AM12">
        <f t="shared" si="4"/>
        <v>3</v>
      </c>
      <c r="AN12" s="5">
        <f t="shared" si="5"/>
        <v>27.666666666666668</v>
      </c>
      <c r="AO12" s="5">
        <f t="shared" si="6"/>
        <v>43.66</v>
      </c>
      <c r="AP12" s="5">
        <f t="shared" ref="AP12:AP23" si="7">AL12/AJ12</f>
        <v>3.8021071919377007</v>
      </c>
      <c r="AQ12" s="7" t="s">
        <v>44</v>
      </c>
    </row>
    <row r="13" spans="1:44" x14ac:dyDescent="0.25">
      <c r="A13" t="s">
        <v>9</v>
      </c>
      <c r="D13">
        <v>2</v>
      </c>
      <c r="E13">
        <v>0</v>
      </c>
      <c r="F13">
        <v>4</v>
      </c>
      <c r="G13">
        <v>0</v>
      </c>
      <c r="T13">
        <v>2</v>
      </c>
      <c r="U13">
        <v>0</v>
      </c>
      <c r="V13">
        <v>15</v>
      </c>
      <c r="W13">
        <v>0</v>
      </c>
      <c r="AB13">
        <v>2</v>
      </c>
      <c r="AC13">
        <v>0</v>
      </c>
      <c r="AD13">
        <v>14</v>
      </c>
      <c r="AE13">
        <v>0</v>
      </c>
      <c r="AF13">
        <v>2</v>
      </c>
      <c r="AG13">
        <v>1</v>
      </c>
      <c r="AH13">
        <v>10</v>
      </c>
      <c r="AI13">
        <v>1</v>
      </c>
      <c r="AJ13">
        <f t="shared" si="1"/>
        <v>8</v>
      </c>
      <c r="AK13">
        <f t="shared" si="2"/>
        <v>1</v>
      </c>
      <c r="AL13">
        <f t="shared" si="3"/>
        <v>43</v>
      </c>
      <c r="AM13">
        <f t="shared" si="4"/>
        <v>1</v>
      </c>
      <c r="AN13" s="5">
        <f t="shared" si="5"/>
        <v>43</v>
      </c>
      <c r="AO13" s="5">
        <f t="shared" si="6"/>
        <v>48</v>
      </c>
      <c r="AP13" s="5">
        <f t="shared" si="7"/>
        <v>5.375</v>
      </c>
      <c r="AQ13" s="7" t="s">
        <v>83</v>
      </c>
    </row>
    <row r="14" spans="1:44" x14ac:dyDescent="0.25">
      <c r="A14" t="s">
        <v>10</v>
      </c>
      <c r="D14">
        <v>3</v>
      </c>
      <c r="E14">
        <v>0</v>
      </c>
      <c r="F14">
        <v>8</v>
      </c>
      <c r="G14">
        <v>1</v>
      </c>
      <c r="H14">
        <v>2</v>
      </c>
      <c r="I14">
        <v>0</v>
      </c>
      <c r="J14">
        <v>8</v>
      </c>
      <c r="K14">
        <v>2</v>
      </c>
      <c r="L14">
        <v>3</v>
      </c>
      <c r="M14">
        <v>0</v>
      </c>
      <c r="N14">
        <v>17</v>
      </c>
      <c r="O14">
        <v>0</v>
      </c>
      <c r="T14">
        <v>3</v>
      </c>
      <c r="U14">
        <v>0</v>
      </c>
      <c r="V14">
        <v>19</v>
      </c>
      <c r="W14">
        <v>1</v>
      </c>
      <c r="X14">
        <v>2</v>
      </c>
      <c r="Y14">
        <v>0</v>
      </c>
      <c r="Z14">
        <v>3</v>
      </c>
      <c r="AA14">
        <v>0</v>
      </c>
      <c r="AB14">
        <v>3</v>
      </c>
      <c r="AC14">
        <v>0</v>
      </c>
      <c r="AD14">
        <v>17</v>
      </c>
      <c r="AE14">
        <v>1</v>
      </c>
      <c r="AF14">
        <v>3</v>
      </c>
      <c r="AG14">
        <v>0</v>
      </c>
      <c r="AH14">
        <v>21</v>
      </c>
      <c r="AI14">
        <v>0</v>
      </c>
      <c r="AJ14">
        <f t="shared" si="1"/>
        <v>19</v>
      </c>
      <c r="AK14">
        <f t="shared" si="2"/>
        <v>0</v>
      </c>
      <c r="AL14">
        <f t="shared" si="3"/>
        <v>93</v>
      </c>
      <c r="AM14">
        <f t="shared" si="4"/>
        <v>5</v>
      </c>
      <c r="AN14" s="5">
        <f t="shared" si="5"/>
        <v>18.600000000000001</v>
      </c>
      <c r="AO14" s="5">
        <f t="shared" si="6"/>
        <v>22.8</v>
      </c>
      <c r="AP14" s="5">
        <f t="shared" si="7"/>
        <v>4.8947368421052628</v>
      </c>
      <c r="AQ14" s="7" t="s">
        <v>44</v>
      </c>
    </row>
    <row r="15" spans="1:44" x14ac:dyDescent="0.25">
      <c r="A15" t="s">
        <v>11</v>
      </c>
      <c r="D15">
        <v>2</v>
      </c>
      <c r="E15">
        <v>0</v>
      </c>
      <c r="F15">
        <v>14</v>
      </c>
      <c r="G15">
        <v>0</v>
      </c>
      <c r="H15">
        <v>3</v>
      </c>
      <c r="I15">
        <v>0</v>
      </c>
      <c r="J15">
        <v>9</v>
      </c>
      <c r="K15">
        <v>1</v>
      </c>
      <c r="L15">
        <v>3</v>
      </c>
      <c r="M15">
        <v>0</v>
      </c>
      <c r="N15">
        <v>17</v>
      </c>
      <c r="O15">
        <v>2</v>
      </c>
      <c r="T15">
        <v>2</v>
      </c>
      <c r="U15">
        <v>0</v>
      </c>
      <c r="V15">
        <v>13</v>
      </c>
      <c r="W15">
        <v>0</v>
      </c>
      <c r="X15">
        <v>3</v>
      </c>
      <c r="Y15">
        <v>0</v>
      </c>
      <c r="Z15">
        <v>6</v>
      </c>
      <c r="AA15">
        <v>3</v>
      </c>
      <c r="AB15">
        <v>3</v>
      </c>
      <c r="AC15">
        <v>0</v>
      </c>
      <c r="AD15">
        <v>17</v>
      </c>
      <c r="AE15">
        <v>1</v>
      </c>
      <c r="AF15">
        <v>3</v>
      </c>
      <c r="AG15">
        <v>0</v>
      </c>
      <c r="AH15">
        <v>35</v>
      </c>
      <c r="AI15">
        <v>0</v>
      </c>
      <c r="AJ15">
        <f t="shared" si="1"/>
        <v>19</v>
      </c>
      <c r="AK15">
        <f t="shared" si="2"/>
        <v>0</v>
      </c>
      <c r="AL15">
        <f t="shared" si="3"/>
        <v>111</v>
      </c>
      <c r="AM15">
        <f t="shared" si="4"/>
        <v>7</v>
      </c>
      <c r="AN15" s="5">
        <f t="shared" si="5"/>
        <v>15.857142857142858</v>
      </c>
      <c r="AO15" s="5">
        <f t="shared" si="6"/>
        <v>16.285714285714285</v>
      </c>
      <c r="AP15" s="5">
        <f t="shared" si="7"/>
        <v>5.8421052631578947</v>
      </c>
      <c r="AQ15" s="7" t="s">
        <v>68</v>
      </c>
    </row>
    <row r="16" spans="1:44" x14ac:dyDescent="0.25">
      <c r="A16" t="s">
        <v>12</v>
      </c>
      <c r="D16">
        <v>2</v>
      </c>
      <c r="E16">
        <v>0</v>
      </c>
      <c r="F16">
        <v>12</v>
      </c>
      <c r="G16">
        <v>0</v>
      </c>
      <c r="H16">
        <v>2</v>
      </c>
      <c r="I16">
        <v>0</v>
      </c>
      <c r="J16">
        <v>12</v>
      </c>
      <c r="K16">
        <v>0</v>
      </c>
      <c r="X16">
        <v>3</v>
      </c>
      <c r="Y16">
        <v>0</v>
      </c>
      <c r="Z16">
        <v>6</v>
      </c>
      <c r="AA16">
        <v>2</v>
      </c>
      <c r="AJ16">
        <f t="shared" si="1"/>
        <v>7</v>
      </c>
      <c r="AK16">
        <f t="shared" si="2"/>
        <v>0</v>
      </c>
      <c r="AL16">
        <f t="shared" si="3"/>
        <v>30</v>
      </c>
      <c r="AM16">
        <f t="shared" si="4"/>
        <v>2</v>
      </c>
      <c r="AN16" s="5">
        <f t="shared" si="5"/>
        <v>15</v>
      </c>
      <c r="AO16" s="5">
        <f t="shared" si="6"/>
        <v>21</v>
      </c>
      <c r="AP16" s="5">
        <f t="shared" si="7"/>
        <v>4.2857142857142856</v>
      </c>
      <c r="AQ16" s="7" t="s">
        <v>69</v>
      </c>
    </row>
    <row r="17" spans="1:43" x14ac:dyDescent="0.25">
      <c r="A17" t="s">
        <v>13</v>
      </c>
      <c r="AJ17">
        <f t="shared" si="1"/>
        <v>0</v>
      </c>
      <c r="AK17">
        <f t="shared" si="2"/>
        <v>0</v>
      </c>
      <c r="AL17">
        <f t="shared" si="3"/>
        <v>0</v>
      </c>
      <c r="AM17">
        <f t="shared" si="4"/>
        <v>0</v>
      </c>
      <c r="AN17" s="5" t="str">
        <f t="shared" si="5"/>
        <v xml:space="preserve"> </v>
      </c>
      <c r="AO17" s="5" t="str">
        <f t="shared" si="6"/>
        <v xml:space="preserve"> </v>
      </c>
    </row>
    <row r="18" spans="1:43" x14ac:dyDescent="0.25">
      <c r="A18" t="s">
        <v>14</v>
      </c>
      <c r="D18">
        <v>3</v>
      </c>
      <c r="E18">
        <v>0</v>
      </c>
      <c r="F18">
        <v>7</v>
      </c>
      <c r="G18">
        <v>1</v>
      </c>
      <c r="X18">
        <v>3</v>
      </c>
      <c r="Y18">
        <v>0</v>
      </c>
      <c r="Z18">
        <v>9</v>
      </c>
      <c r="AA18">
        <v>0</v>
      </c>
      <c r="AB18">
        <v>3</v>
      </c>
      <c r="AC18">
        <v>0</v>
      </c>
      <c r="AD18">
        <v>16</v>
      </c>
      <c r="AE18">
        <v>0</v>
      </c>
      <c r="AJ18">
        <f t="shared" si="1"/>
        <v>9</v>
      </c>
      <c r="AK18">
        <f t="shared" si="2"/>
        <v>0</v>
      </c>
      <c r="AL18">
        <f t="shared" si="3"/>
        <v>32</v>
      </c>
      <c r="AM18">
        <f t="shared" si="4"/>
        <v>1</v>
      </c>
      <c r="AN18" s="5">
        <f t="shared" si="5"/>
        <v>32</v>
      </c>
      <c r="AO18" s="5">
        <f t="shared" si="6"/>
        <v>54</v>
      </c>
      <c r="AP18" s="5">
        <f t="shared" si="7"/>
        <v>3.5555555555555554</v>
      </c>
      <c r="AQ18" s="7" t="s">
        <v>45</v>
      </c>
    </row>
    <row r="19" spans="1:43" x14ac:dyDescent="0.25">
      <c r="A19" t="s">
        <v>15</v>
      </c>
      <c r="D19">
        <v>4</v>
      </c>
      <c r="E19">
        <v>1</v>
      </c>
      <c r="F19">
        <v>11</v>
      </c>
      <c r="G19">
        <v>0</v>
      </c>
      <c r="L19">
        <v>3</v>
      </c>
      <c r="M19">
        <v>0</v>
      </c>
      <c r="N19">
        <v>12</v>
      </c>
      <c r="O19">
        <v>1</v>
      </c>
      <c r="T19">
        <v>2</v>
      </c>
      <c r="U19">
        <v>0</v>
      </c>
      <c r="V19">
        <v>16</v>
      </c>
      <c r="W19">
        <v>0</v>
      </c>
      <c r="X19">
        <v>2</v>
      </c>
      <c r="Y19">
        <v>0</v>
      </c>
      <c r="Z19">
        <v>16</v>
      </c>
      <c r="AA19">
        <v>0</v>
      </c>
      <c r="AB19">
        <v>2</v>
      </c>
      <c r="AC19">
        <v>0</v>
      </c>
      <c r="AD19">
        <v>10</v>
      </c>
      <c r="AE19">
        <v>0</v>
      </c>
      <c r="AF19">
        <v>2</v>
      </c>
      <c r="AG19">
        <v>0</v>
      </c>
      <c r="AH19">
        <v>11</v>
      </c>
      <c r="AI19">
        <v>0</v>
      </c>
      <c r="AJ19">
        <f t="shared" si="1"/>
        <v>15</v>
      </c>
      <c r="AK19">
        <f t="shared" si="2"/>
        <v>1</v>
      </c>
      <c r="AL19">
        <f t="shared" si="3"/>
        <v>76</v>
      </c>
      <c r="AM19">
        <f t="shared" si="4"/>
        <v>1</v>
      </c>
      <c r="AN19" s="5">
        <f t="shared" si="5"/>
        <v>76</v>
      </c>
      <c r="AO19" s="5">
        <f t="shared" si="6"/>
        <v>90</v>
      </c>
      <c r="AP19" s="5">
        <f t="shared" si="7"/>
        <v>5.0666666666666664</v>
      </c>
      <c r="AQ19" s="7" t="s">
        <v>46</v>
      </c>
    </row>
    <row r="20" spans="1:43" x14ac:dyDescent="0.25">
      <c r="A20" t="s">
        <v>36</v>
      </c>
      <c r="H20">
        <v>4</v>
      </c>
      <c r="I20">
        <v>1</v>
      </c>
      <c r="J20">
        <v>11</v>
      </c>
      <c r="K20">
        <v>3</v>
      </c>
      <c r="L20">
        <v>4</v>
      </c>
      <c r="M20">
        <v>1</v>
      </c>
      <c r="N20">
        <v>8</v>
      </c>
      <c r="O20">
        <v>0</v>
      </c>
      <c r="T20">
        <v>2.5</v>
      </c>
      <c r="U20">
        <v>1</v>
      </c>
      <c r="V20">
        <v>17</v>
      </c>
      <c r="W20">
        <v>1</v>
      </c>
      <c r="AF20">
        <v>4</v>
      </c>
      <c r="AG20">
        <v>0</v>
      </c>
      <c r="AH20">
        <v>25</v>
      </c>
      <c r="AI20">
        <v>0</v>
      </c>
      <c r="AJ20">
        <f t="shared" si="1"/>
        <v>14.5</v>
      </c>
      <c r="AK20">
        <f t="shared" si="2"/>
        <v>3</v>
      </c>
      <c r="AL20">
        <f t="shared" si="3"/>
        <v>61</v>
      </c>
      <c r="AM20">
        <f t="shared" si="4"/>
        <v>4</v>
      </c>
      <c r="AN20" s="5">
        <f t="shared" si="5"/>
        <v>15.25</v>
      </c>
      <c r="AO20" s="5">
        <f t="shared" si="6"/>
        <v>21.75</v>
      </c>
      <c r="AP20" s="5">
        <f t="shared" si="7"/>
        <v>4.2068965517241379</v>
      </c>
      <c r="AQ20" s="7" t="s">
        <v>47</v>
      </c>
    </row>
    <row r="21" spans="1:43" x14ac:dyDescent="0.25">
      <c r="A21" t="s">
        <v>37</v>
      </c>
      <c r="H21">
        <v>2</v>
      </c>
      <c r="I21">
        <v>0</v>
      </c>
      <c r="J21">
        <v>8</v>
      </c>
      <c r="K21">
        <v>1</v>
      </c>
      <c r="L21">
        <v>3</v>
      </c>
      <c r="M21">
        <v>0</v>
      </c>
      <c r="N21">
        <v>21</v>
      </c>
      <c r="O21">
        <v>1</v>
      </c>
      <c r="T21">
        <v>2</v>
      </c>
      <c r="U21">
        <v>0</v>
      </c>
      <c r="V21">
        <v>17</v>
      </c>
      <c r="W21">
        <v>0</v>
      </c>
      <c r="AF21">
        <v>2</v>
      </c>
      <c r="AG21">
        <v>0</v>
      </c>
      <c r="AH21">
        <v>18</v>
      </c>
      <c r="AI21">
        <v>0</v>
      </c>
      <c r="AJ21">
        <f t="shared" si="1"/>
        <v>9</v>
      </c>
      <c r="AK21">
        <f t="shared" si="2"/>
        <v>0</v>
      </c>
      <c r="AL21">
        <f t="shared" si="3"/>
        <v>64</v>
      </c>
      <c r="AM21">
        <f t="shared" si="4"/>
        <v>2</v>
      </c>
      <c r="AN21" s="5">
        <f t="shared" si="5"/>
        <v>32</v>
      </c>
      <c r="AO21" s="5">
        <f t="shared" si="6"/>
        <v>27</v>
      </c>
      <c r="AP21" s="5">
        <f t="shared" si="7"/>
        <v>7.1111111111111107</v>
      </c>
      <c r="AQ21" s="7" t="s">
        <v>48</v>
      </c>
    </row>
    <row r="22" spans="1:43" x14ac:dyDescent="0.25">
      <c r="A22" t="s">
        <v>38</v>
      </c>
      <c r="H22">
        <v>2</v>
      </c>
      <c r="I22">
        <v>0</v>
      </c>
      <c r="J22">
        <v>16</v>
      </c>
      <c r="K22">
        <v>0</v>
      </c>
      <c r="T22">
        <v>1</v>
      </c>
      <c r="U22">
        <v>0</v>
      </c>
      <c r="V22">
        <v>16</v>
      </c>
      <c r="W22">
        <v>0</v>
      </c>
      <c r="X22">
        <v>2</v>
      </c>
      <c r="Y22">
        <v>0</v>
      </c>
      <c r="Z22">
        <v>9</v>
      </c>
      <c r="AA22">
        <v>0</v>
      </c>
      <c r="AJ22">
        <f t="shared" si="1"/>
        <v>5</v>
      </c>
      <c r="AK22">
        <f t="shared" si="2"/>
        <v>0</v>
      </c>
      <c r="AL22">
        <f t="shared" si="3"/>
        <v>41</v>
      </c>
      <c r="AM22">
        <f t="shared" si="4"/>
        <v>0</v>
      </c>
      <c r="AN22" s="5" t="str">
        <f t="shared" ref="AN22" si="8">IF(AM22=0," ",AL22/AM22)</f>
        <v xml:space="preserve"> </v>
      </c>
      <c r="AO22" s="5" t="str">
        <f t="shared" ref="AO22" si="9">IF(AM22=0," ",(AJ22*6)/AM22)</f>
        <v xml:space="preserve"> </v>
      </c>
      <c r="AP22" s="5">
        <f t="shared" si="7"/>
        <v>8.1999999999999993</v>
      </c>
      <c r="AQ22" s="7" t="s">
        <v>70</v>
      </c>
    </row>
    <row r="23" spans="1:43" x14ac:dyDescent="0.25">
      <c r="A23" t="s">
        <v>65</v>
      </c>
      <c r="X23">
        <v>3</v>
      </c>
      <c r="Y23">
        <v>0</v>
      </c>
      <c r="Z23">
        <v>13</v>
      </c>
      <c r="AA23">
        <v>0</v>
      </c>
      <c r="AB23">
        <v>3</v>
      </c>
      <c r="AC23">
        <v>0</v>
      </c>
      <c r="AD23">
        <v>21</v>
      </c>
      <c r="AE23">
        <v>0</v>
      </c>
      <c r="AJ23">
        <f t="shared" ref="AJ23" si="10">D23+H23+L23+X23+AB23+AF23+P23+T23</f>
        <v>6</v>
      </c>
      <c r="AK23">
        <f t="shared" ref="AK23" si="11">E23+I23+M23+Y23+AC23+AG23+Q23+U23</f>
        <v>0</v>
      </c>
      <c r="AL23">
        <f t="shared" ref="AL23" si="12">F23+J23+N23+Z23+AD23+AH23+R23+V23</f>
        <v>34</v>
      </c>
      <c r="AM23">
        <f t="shared" ref="AM23" si="13">G23+K23+O23+AA23+AE23+AI23+S23+W23</f>
        <v>0</v>
      </c>
      <c r="AN23" s="5" t="str">
        <f t="shared" ref="AN23" si="14">IF(AM23=0," ",AL23/AM23)</f>
        <v xml:space="preserve"> </v>
      </c>
      <c r="AO23" s="5" t="str">
        <f t="shared" ref="AO23" si="15">IF(AM23=0," ",(AJ23*6)/AM23)</f>
        <v xml:space="preserve"> </v>
      </c>
      <c r="AP23" s="5">
        <f t="shared" si="7"/>
        <v>5.666666666666667</v>
      </c>
      <c r="AQ23" s="7" t="s">
        <v>71</v>
      </c>
    </row>
    <row r="26" spans="1:43" x14ac:dyDescent="0.25">
      <c r="A26" t="s">
        <v>32</v>
      </c>
      <c r="K26">
        <v>1</v>
      </c>
      <c r="O26">
        <v>1</v>
      </c>
    </row>
    <row r="27" spans="1:43" x14ac:dyDescent="0.25">
      <c r="A27" t="s">
        <v>26</v>
      </c>
      <c r="F27">
        <v>2</v>
      </c>
      <c r="J27">
        <v>6</v>
      </c>
      <c r="N27">
        <v>8</v>
      </c>
      <c r="AL27">
        <f t="shared" ref="AL27" si="16">F27+J27+N27+Z27+AD27+AH27+R27+V27</f>
        <v>16</v>
      </c>
    </row>
    <row r="29" spans="1:43" x14ac:dyDescent="0.25">
      <c r="D29">
        <f t="shared" ref="D29:AI29" si="17">SUM(D9:D27)</f>
        <v>20</v>
      </c>
      <c r="E29">
        <f t="shared" si="17"/>
        <v>3</v>
      </c>
      <c r="F29">
        <f>SUM(F9:F27)</f>
        <v>62</v>
      </c>
      <c r="G29">
        <f t="shared" si="17"/>
        <v>3</v>
      </c>
      <c r="H29">
        <f t="shared" si="17"/>
        <v>17.829999999999998</v>
      </c>
      <c r="I29">
        <f t="shared" si="17"/>
        <v>1</v>
      </c>
      <c r="J29">
        <f t="shared" si="17"/>
        <v>78</v>
      </c>
      <c r="K29">
        <f t="shared" si="17"/>
        <v>10</v>
      </c>
      <c r="L29">
        <f t="shared" si="17"/>
        <v>20</v>
      </c>
      <c r="M29">
        <f t="shared" si="17"/>
        <v>1</v>
      </c>
      <c r="N29">
        <f t="shared" si="17"/>
        <v>100</v>
      </c>
      <c r="O29">
        <f t="shared" si="17"/>
        <v>5</v>
      </c>
      <c r="P29">
        <f t="shared" si="17"/>
        <v>0</v>
      </c>
      <c r="Q29">
        <f t="shared" si="17"/>
        <v>0</v>
      </c>
      <c r="R29">
        <f t="shared" si="17"/>
        <v>0</v>
      </c>
      <c r="S29">
        <f t="shared" si="17"/>
        <v>0</v>
      </c>
      <c r="T29">
        <f t="shared" si="17"/>
        <v>17.5</v>
      </c>
      <c r="U29">
        <f t="shared" si="17"/>
        <v>1</v>
      </c>
      <c r="V29">
        <f t="shared" si="17"/>
        <v>131</v>
      </c>
      <c r="W29">
        <f t="shared" si="17"/>
        <v>2</v>
      </c>
      <c r="X29">
        <f t="shared" si="17"/>
        <v>20</v>
      </c>
      <c r="Y29">
        <f t="shared" si="17"/>
        <v>0</v>
      </c>
      <c r="Z29">
        <f t="shared" si="17"/>
        <v>69</v>
      </c>
      <c r="AA29">
        <f t="shared" si="17"/>
        <v>6</v>
      </c>
      <c r="AB29">
        <f t="shared" si="17"/>
        <v>20</v>
      </c>
      <c r="AC29">
        <f t="shared" si="17"/>
        <v>0</v>
      </c>
      <c r="AD29">
        <f t="shared" si="17"/>
        <v>116</v>
      </c>
      <c r="AE29">
        <f t="shared" si="17"/>
        <v>2</v>
      </c>
      <c r="AF29">
        <f t="shared" si="17"/>
        <v>20</v>
      </c>
      <c r="AG29">
        <f t="shared" si="17"/>
        <v>1</v>
      </c>
      <c r="AH29">
        <f t="shared" si="17"/>
        <v>135</v>
      </c>
      <c r="AI29">
        <f t="shared" si="17"/>
        <v>1</v>
      </c>
      <c r="AJ29">
        <f t="shared" ref="AJ29:AM29" si="18">SUM(AJ9:AJ27)</f>
        <v>135.32999999999998</v>
      </c>
      <c r="AK29">
        <f t="shared" si="18"/>
        <v>7</v>
      </c>
      <c r="AL29">
        <f>SUM(AL9:AL27)</f>
        <v>691</v>
      </c>
      <c r="AM29">
        <f t="shared" si="18"/>
        <v>27</v>
      </c>
      <c r="AN29" s="5">
        <f t="shared" ref="AN29" si="19">IF(AM29=0," ",AL29/AM29)</f>
        <v>25.592592592592592</v>
      </c>
      <c r="AO29" s="5">
        <f t="shared" ref="AO29" si="20">IF(AM29=0," ",(AJ29*6)/AM29)</f>
        <v>30.073333333333331</v>
      </c>
      <c r="AP29" s="5">
        <f t="shared" ref="AP29" si="21">AL29/AJ29</f>
        <v>5.106037094509718</v>
      </c>
    </row>
    <row r="31" spans="1:43" x14ac:dyDescent="0.25">
      <c r="A31" t="s">
        <v>27</v>
      </c>
      <c r="F31">
        <v>12</v>
      </c>
      <c r="J31">
        <v>34</v>
      </c>
      <c r="N31">
        <v>58</v>
      </c>
      <c r="V31">
        <v>108</v>
      </c>
      <c r="Z31">
        <v>44</v>
      </c>
      <c r="AD31">
        <v>101</v>
      </c>
      <c r="AH31">
        <v>116</v>
      </c>
      <c r="AL31">
        <f t="shared" ref="AL31:AL35" si="22">F31+J31+N31+Z31+AD31+AH31+R31+V31</f>
        <v>473</v>
      </c>
    </row>
    <row r="32" spans="1:43" x14ac:dyDescent="0.25">
      <c r="A32" t="s">
        <v>28</v>
      </c>
      <c r="F32">
        <v>48</v>
      </c>
      <c r="J32">
        <v>30</v>
      </c>
      <c r="N32">
        <v>27</v>
      </c>
      <c r="V32">
        <v>23</v>
      </c>
      <c r="Z32">
        <v>25</v>
      </c>
      <c r="AD32">
        <v>13</v>
      </c>
      <c r="AH32">
        <v>7</v>
      </c>
      <c r="AL32">
        <f t="shared" si="22"/>
        <v>173</v>
      </c>
    </row>
    <row r="33" spans="1:38" x14ac:dyDescent="0.25">
      <c r="A33" t="s">
        <v>29</v>
      </c>
      <c r="F33">
        <v>0</v>
      </c>
      <c r="J33">
        <v>8</v>
      </c>
      <c r="N33">
        <v>7</v>
      </c>
      <c r="V33">
        <v>0</v>
      </c>
      <c r="Z33">
        <v>0</v>
      </c>
      <c r="AD33">
        <v>2</v>
      </c>
      <c r="AH33">
        <v>12</v>
      </c>
      <c r="AL33">
        <f t="shared" si="22"/>
        <v>29</v>
      </c>
    </row>
    <row r="34" spans="1:38" x14ac:dyDescent="0.25">
      <c r="A34" t="s">
        <v>30</v>
      </c>
      <c r="F34">
        <v>1</v>
      </c>
      <c r="J34">
        <v>6</v>
      </c>
      <c r="N34">
        <v>8</v>
      </c>
      <c r="V34">
        <v>7</v>
      </c>
      <c r="Z34">
        <v>2</v>
      </c>
      <c r="AD34">
        <v>3</v>
      </c>
      <c r="AH34">
        <v>17</v>
      </c>
      <c r="AL34">
        <f t="shared" si="22"/>
        <v>44</v>
      </c>
    </row>
    <row r="35" spans="1:38" x14ac:dyDescent="0.25">
      <c r="A35" t="s">
        <v>31</v>
      </c>
      <c r="F35">
        <v>1</v>
      </c>
      <c r="J35">
        <v>0</v>
      </c>
      <c r="N35">
        <v>0</v>
      </c>
      <c r="V35">
        <v>2</v>
      </c>
      <c r="Z35">
        <v>0</v>
      </c>
      <c r="AD35">
        <v>1</v>
      </c>
      <c r="AH35">
        <v>1</v>
      </c>
      <c r="AL35">
        <f t="shared" si="22"/>
        <v>5</v>
      </c>
    </row>
    <row r="36" spans="1:38" x14ac:dyDescent="0.25">
      <c r="F36" s="3">
        <f>SUM(F31:F35)</f>
        <v>62</v>
      </c>
      <c r="J36" s="3">
        <f t="shared" ref="J36" si="23">SUM(J31:J35)</f>
        <v>78</v>
      </c>
      <c r="N36" s="3">
        <f t="shared" ref="N36" si="24">SUM(N31:N35)</f>
        <v>100</v>
      </c>
      <c r="R36" s="3">
        <f t="shared" ref="R36" si="25">SUM(R31:R35)</f>
        <v>0</v>
      </c>
      <c r="V36" s="3">
        <f t="shared" ref="V36" si="26">SUM(V31:V35)</f>
        <v>140</v>
      </c>
      <c r="Z36" s="3">
        <f t="shared" ref="Z36" si="27">SUM(Z31:Z35)</f>
        <v>71</v>
      </c>
      <c r="AD36" s="3">
        <f t="shared" ref="AD36" si="28">SUM(AD31:AD35)</f>
        <v>120</v>
      </c>
      <c r="AH36" s="3">
        <f t="shared" ref="AH36" si="29">SUM(AH31:AH35)</f>
        <v>153</v>
      </c>
      <c r="AL36" s="3">
        <f t="shared" ref="AL36" si="30">SUM(AL31:AL35)</f>
        <v>724</v>
      </c>
    </row>
    <row r="38" spans="1:38" x14ac:dyDescent="0.25">
      <c r="A38" t="s">
        <v>23</v>
      </c>
      <c r="D38" s="10" t="s">
        <v>24</v>
      </c>
      <c r="E38" s="10"/>
      <c r="F38" s="10"/>
      <c r="G38" s="10"/>
      <c r="H38" s="10" t="s">
        <v>24</v>
      </c>
      <c r="I38" s="10"/>
      <c r="J38" s="10"/>
      <c r="K38" s="10"/>
      <c r="L38" s="10" t="s">
        <v>54</v>
      </c>
      <c r="M38" s="10"/>
      <c r="N38" s="10"/>
      <c r="O38" s="10"/>
      <c r="P38" s="2"/>
      <c r="Q38" s="2"/>
      <c r="R38" s="2"/>
      <c r="S38" s="2"/>
      <c r="T38" s="10" t="s">
        <v>61</v>
      </c>
      <c r="U38" s="10"/>
      <c r="V38" s="10"/>
      <c r="W38" s="10"/>
      <c r="X38" s="10" t="s">
        <v>67</v>
      </c>
      <c r="Y38" s="10"/>
      <c r="Z38" s="10"/>
      <c r="AA38" s="10"/>
      <c r="AB38" s="10" t="s">
        <v>75</v>
      </c>
      <c r="AC38" s="10"/>
      <c r="AD38" s="10"/>
      <c r="AE38" s="10"/>
      <c r="AF38" s="10" t="s">
        <v>82</v>
      </c>
      <c r="AG38" s="10"/>
      <c r="AH38" s="10"/>
      <c r="AI38" s="10"/>
    </row>
  </sheetData>
  <mergeCells count="34">
    <mergeCell ref="AJ3:AQ3"/>
    <mergeCell ref="L38:O38"/>
    <mergeCell ref="P3:S3"/>
    <mergeCell ref="T3:W3"/>
    <mergeCell ref="P4:S4"/>
    <mergeCell ref="T4:W4"/>
    <mergeCell ref="P5:S5"/>
    <mergeCell ref="T5:W5"/>
    <mergeCell ref="AB5:AE5"/>
    <mergeCell ref="AF5:AI5"/>
    <mergeCell ref="X3:AA3"/>
    <mergeCell ref="AB38:AE38"/>
    <mergeCell ref="AF38:AI38"/>
    <mergeCell ref="D38:G38"/>
    <mergeCell ref="AJ4:AM4"/>
    <mergeCell ref="AJ5:AM5"/>
    <mergeCell ref="H38:K38"/>
    <mergeCell ref="AB3:AE3"/>
    <mergeCell ref="AF3:AI3"/>
    <mergeCell ref="H4:K4"/>
    <mergeCell ref="L4:O4"/>
    <mergeCell ref="X4:AA4"/>
    <mergeCell ref="AB4:AE4"/>
    <mergeCell ref="AF4:AI4"/>
    <mergeCell ref="D5:G5"/>
    <mergeCell ref="D3:G3"/>
    <mergeCell ref="D4:G4"/>
    <mergeCell ref="H3:K3"/>
    <mergeCell ref="L3:O3"/>
    <mergeCell ref="H5:K5"/>
    <mergeCell ref="L5:O5"/>
    <mergeCell ref="X5:AA5"/>
    <mergeCell ref="T38:W38"/>
    <mergeCell ref="X38:AA3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Batting</vt:lpstr>
      <vt:lpstr>Bowling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Williamson</dc:creator>
  <cp:lastModifiedBy>Iain Williamson</cp:lastModifiedBy>
  <dcterms:created xsi:type="dcterms:W3CDTF">2017-05-24T07:15:53Z</dcterms:created>
  <dcterms:modified xsi:type="dcterms:W3CDTF">2017-07-11T12:29:28Z</dcterms:modified>
</cp:coreProperties>
</file>